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20" yWindow="-15" windowWidth="17160" windowHeight="11640"/>
  </bookViews>
  <sheets>
    <sheet name="Tabelle1" sheetId="1" r:id="rId1"/>
    <sheet name="Tabelle2" sheetId="2" r:id="rId2"/>
    <sheet name="Tabelle3" sheetId="3" r:id="rId3"/>
  </sheets>
  <definedNames>
    <definedName name="_xlnm.Print_Area" localSheetId="0">Tabelle1!$A$1:$AJ$93</definedName>
  </definedNames>
  <calcPr calcId="125725"/>
</workbook>
</file>

<file path=xl/calcChain.xml><?xml version="1.0" encoding="utf-8"?>
<calcChain xmlns="http://schemas.openxmlformats.org/spreadsheetml/2006/main">
  <c r="O147" i="1"/>
  <c r="P147"/>
  <c r="O142"/>
  <c r="O143"/>
  <c r="O144"/>
  <c r="O145"/>
  <c r="O141"/>
  <c r="G99"/>
  <c r="G96"/>
  <c r="G95"/>
  <c r="G39"/>
  <c r="G36"/>
  <c r="G37"/>
  <c r="G38"/>
  <c r="D36"/>
  <c r="D37"/>
  <c r="D38"/>
  <c r="D39"/>
  <c r="J65"/>
  <c r="G65"/>
  <c r="D65"/>
  <c r="M65"/>
  <c r="C71"/>
  <c r="J81"/>
  <c r="G81"/>
  <c r="D81"/>
  <c r="O81" s="1"/>
  <c r="Q81" s="1"/>
  <c r="D95"/>
  <c r="P131"/>
  <c r="P142"/>
  <c r="P143"/>
  <c r="P144"/>
  <c r="P145"/>
  <c r="P146"/>
  <c r="P141"/>
  <c r="L142"/>
  <c r="L143"/>
  <c r="L144"/>
  <c r="L145"/>
  <c r="L146"/>
  <c r="L147"/>
  <c r="K142"/>
  <c r="K143"/>
  <c r="K144"/>
  <c r="K145"/>
  <c r="K146"/>
  <c r="K147"/>
  <c r="I142"/>
  <c r="I143"/>
  <c r="I144"/>
  <c r="I145"/>
  <c r="I146"/>
  <c r="I147"/>
  <c r="H142"/>
  <c r="H143"/>
  <c r="H144"/>
  <c r="H145"/>
  <c r="H146"/>
  <c r="H147"/>
  <c r="F142"/>
  <c r="F143"/>
  <c r="F144"/>
  <c r="F145"/>
  <c r="F146"/>
  <c r="F147"/>
  <c r="E142"/>
  <c r="E143"/>
  <c r="E144"/>
  <c r="E145"/>
  <c r="E146"/>
  <c r="E147"/>
  <c r="E141"/>
  <c r="C142"/>
  <c r="C143"/>
  <c r="C144"/>
  <c r="C145"/>
  <c r="C146"/>
  <c r="O146" s="1"/>
  <c r="C147"/>
  <c r="F141"/>
  <c r="H141"/>
  <c r="I141"/>
  <c r="K141"/>
  <c r="L141"/>
  <c r="C141"/>
  <c r="M99"/>
  <c r="B142"/>
  <c r="B143"/>
  <c r="B144"/>
  <c r="B145"/>
  <c r="B146"/>
  <c r="B147"/>
  <c r="B141"/>
  <c r="N147"/>
  <c r="N142"/>
  <c r="N141"/>
  <c r="N148" s="1"/>
  <c r="I86"/>
  <c r="L131"/>
  <c r="K131"/>
  <c r="I131"/>
  <c r="H131"/>
  <c r="N130"/>
  <c r="M130"/>
  <c r="J130"/>
  <c r="M129"/>
  <c r="J129"/>
  <c r="O129" s="1"/>
  <c r="Q129" s="1"/>
  <c r="M128"/>
  <c r="J128"/>
  <c r="M127"/>
  <c r="J127"/>
  <c r="M126"/>
  <c r="J126"/>
  <c r="N125"/>
  <c r="M125"/>
  <c r="J125"/>
  <c r="O125" s="1"/>
  <c r="Q125" s="1"/>
  <c r="N124"/>
  <c r="N131" s="1"/>
  <c r="M124"/>
  <c r="J124"/>
  <c r="O124" s="1"/>
  <c r="Q124" s="1"/>
  <c r="P116"/>
  <c r="L116"/>
  <c r="K116"/>
  <c r="I116"/>
  <c r="H116"/>
  <c r="F116"/>
  <c r="N115"/>
  <c r="M115"/>
  <c r="J115"/>
  <c r="G115"/>
  <c r="N109"/>
  <c r="N116" s="1"/>
  <c r="M109"/>
  <c r="J109"/>
  <c r="G109"/>
  <c r="M96"/>
  <c r="M100"/>
  <c r="M95"/>
  <c r="J95"/>
  <c r="J96"/>
  <c r="J99"/>
  <c r="J100"/>
  <c r="Q101"/>
  <c r="J85"/>
  <c r="G85"/>
  <c r="D85"/>
  <c r="P101"/>
  <c r="L101"/>
  <c r="K101"/>
  <c r="I101"/>
  <c r="H101"/>
  <c r="G100" s="1"/>
  <c r="F101"/>
  <c r="N101"/>
  <c r="P86"/>
  <c r="H86"/>
  <c r="F86"/>
  <c r="E86"/>
  <c r="C86"/>
  <c r="B86"/>
  <c r="J84"/>
  <c r="G84"/>
  <c r="D84"/>
  <c r="N80"/>
  <c r="J80"/>
  <c r="G80"/>
  <c r="D80"/>
  <c r="N79"/>
  <c r="N86" s="1"/>
  <c r="J50"/>
  <c r="J52"/>
  <c r="J53"/>
  <c r="J54"/>
  <c r="J49"/>
  <c r="P71"/>
  <c r="L71"/>
  <c r="K71"/>
  <c r="I71"/>
  <c r="H71"/>
  <c r="F71"/>
  <c r="M68"/>
  <c r="J68"/>
  <c r="M67"/>
  <c r="J67"/>
  <c r="N64"/>
  <c r="N71" s="1"/>
  <c r="M64"/>
  <c r="J64"/>
  <c r="G64"/>
  <c r="P56"/>
  <c r="H56"/>
  <c r="F56"/>
  <c r="E56"/>
  <c r="C56"/>
  <c r="B56"/>
  <c r="G54"/>
  <c r="D54"/>
  <c r="G53"/>
  <c r="D53"/>
  <c r="G52"/>
  <c r="D52"/>
  <c r="N50"/>
  <c r="G50"/>
  <c r="D50"/>
  <c r="N49"/>
  <c r="N56" s="1"/>
  <c r="G49"/>
  <c r="D49"/>
  <c r="D20"/>
  <c r="D21"/>
  <c r="D143" s="1"/>
  <c r="D22"/>
  <c r="D23"/>
  <c r="D24"/>
  <c r="D25"/>
  <c r="G20"/>
  <c r="G21"/>
  <c r="G22"/>
  <c r="G23"/>
  <c r="G24"/>
  <c r="G25"/>
  <c r="J20"/>
  <c r="J21"/>
  <c r="J143" s="1"/>
  <c r="J22"/>
  <c r="J144" s="1"/>
  <c r="J23"/>
  <c r="J145" s="1"/>
  <c r="J24"/>
  <c r="J146" s="1"/>
  <c r="J25"/>
  <c r="J147" s="1"/>
  <c r="M35"/>
  <c r="M36"/>
  <c r="M143" s="1"/>
  <c r="M37"/>
  <c r="M144" s="1"/>
  <c r="M38"/>
  <c r="M145" s="1"/>
  <c r="M39"/>
  <c r="M146" s="1"/>
  <c r="M40"/>
  <c r="J35"/>
  <c r="J36"/>
  <c r="J37"/>
  <c r="J38"/>
  <c r="J39"/>
  <c r="J40"/>
  <c r="J34"/>
  <c r="P41"/>
  <c r="L41"/>
  <c r="K41"/>
  <c r="I41"/>
  <c r="H41"/>
  <c r="F41"/>
  <c r="E41"/>
  <c r="C41"/>
  <c r="B41"/>
  <c r="N40"/>
  <c r="G40"/>
  <c r="D40"/>
  <c r="N35"/>
  <c r="G35"/>
  <c r="D35"/>
  <c r="N34"/>
  <c r="N41" s="1"/>
  <c r="M34"/>
  <c r="G34"/>
  <c r="D34"/>
  <c r="G147" l="1"/>
  <c r="G86"/>
  <c r="G146"/>
  <c r="O80"/>
  <c r="G142"/>
  <c r="G145"/>
  <c r="G144"/>
  <c r="G143"/>
  <c r="J142"/>
  <c r="O65"/>
  <c r="Q65" s="1"/>
  <c r="D71"/>
  <c r="D145"/>
  <c r="O38"/>
  <c r="D142"/>
  <c r="D146"/>
  <c r="Q146" s="1"/>
  <c r="O126"/>
  <c r="Q126" s="1"/>
  <c r="O128"/>
  <c r="Q128" s="1"/>
  <c r="O130"/>
  <c r="Q130" s="1"/>
  <c r="O95"/>
  <c r="D144"/>
  <c r="D147"/>
  <c r="O84"/>
  <c r="Q84" s="1"/>
  <c r="O85"/>
  <c r="Q85" s="1"/>
  <c r="M116"/>
  <c r="O127"/>
  <c r="Q127" s="1"/>
  <c r="Q143"/>
  <c r="J116"/>
  <c r="O115"/>
  <c r="Q115" s="1"/>
  <c r="M131"/>
  <c r="O37"/>
  <c r="O109"/>
  <c r="Q109" s="1"/>
  <c r="J131"/>
  <c r="G116"/>
  <c r="Q131"/>
  <c r="O22"/>
  <c r="M71"/>
  <c r="O39"/>
  <c r="J71"/>
  <c r="O68"/>
  <c r="Q68" s="1"/>
  <c r="O36"/>
  <c r="O99"/>
  <c r="O96"/>
  <c r="O34"/>
  <c r="Q34" s="1"/>
  <c r="O35"/>
  <c r="Q35" s="1"/>
  <c r="O52"/>
  <c r="Q52" s="1"/>
  <c r="O54"/>
  <c r="Q54" s="1"/>
  <c r="O64"/>
  <c r="Q64" s="1"/>
  <c r="J101"/>
  <c r="G101"/>
  <c r="D56"/>
  <c r="G56"/>
  <c r="O53"/>
  <c r="Q53" s="1"/>
  <c r="O67"/>
  <c r="Q67" s="1"/>
  <c r="O24"/>
  <c r="Q80"/>
  <c r="J86"/>
  <c r="O23"/>
  <c r="D86"/>
  <c r="O21"/>
  <c r="J56"/>
  <c r="O40"/>
  <c r="Q40" s="1"/>
  <c r="O49"/>
  <c r="Q49" s="1"/>
  <c r="O50"/>
  <c r="Q50" s="1"/>
  <c r="G71"/>
  <c r="G41"/>
  <c r="J41"/>
  <c r="M41"/>
  <c r="D41"/>
  <c r="M20"/>
  <c r="M25"/>
  <c r="M19"/>
  <c r="M141" s="1"/>
  <c r="J19"/>
  <c r="J141" s="1"/>
  <c r="G19"/>
  <c r="G141" s="1"/>
  <c r="Q144" l="1"/>
  <c r="O20"/>
  <c r="M142"/>
  <c r="Q142" s="1"/>
  <c r="Q71"/>
  <c r="O25"/>
  <c r="M147"/>
  <c r="Q147" s="1"/>
  <c r="O131"/>
  <c r="Q86"/>
  <c r="O116"/>
  <c r="Q145"/>
  <c r="Q116"/>
  <c r="O86"/>
  <c r="O71"/>
  <c r="O56"/>
  <c r="O41"/>
  <c r="Q41"/>
  <c r="Q56"/>
  <c r="D19"/>
  <c r="O19" l="1"/>
  <c r="D141"/>
  <c r="E26"/>
  <c r="E148" s="1"/>
  <c r="B26"/>
  <c r="C26"/>
  <c r="C148" s="1"/>
  <c r="G26"/>
  <c r="G148" s="1"/>
  <c r="H26"/>
  <c r="H148" s="1"/>
  <c r="I26"/>
  <c r="I148" s="1"/>
  <c r="J26"/>
  <c r="J148" s="1"/>
  <c r="L26"/>
  <c r="L148" s="1"/>
  <c r="M26"/>
  <c r="D26"/>
  <c r="D148" s="1"/>
  <c r="N19"/>
  <c r="N26" s="1"/>
  <c r="N20"/>
  <c r="N25"/>
  <c r="P26"/>
  <c r="P148" s="1"/>
  <c r="O26" l="1"/>
  <c r="Q20"/>
  <c r="K26"/>
  <c r="K148" s="1"/>
  <c r="F26"/>
  <c r="F148" s="1"/>
  <c r="Q19" l="1"/>
  <c r="Q25"/>
  <c r="Q26" l="1"/>
  <c r="M101"/>
  <c r="M148" s="1"/>
  <c r="Q141" l="1"/>
  <c r="O101"/>
  <c r="O100"/>
  <c r="B148"/>
  <c r="O148" l="1"/>
  <c r="Q148" s="1"/>
</calcChain>
</file>

<file path=xl/sharedStrings.xml><?xml version="1.0" encoding="utf-8"?>
<sst xmlns="http://schemas.openxmlformats.org/spreadsheetml/2006/main" count="245" uniqueCount="54">
  <si>
    <t>Quarter</t>
  </si>
  <si>
    <t>M1</t>
  </si>
  <si>
    <t>M4</t>
  </si>
  <si>
    <t>Total</t>
  </si>
  <si>
    <t>MILESTONES</t>
  </si>
  <si>
    <t>Action item not yet started</t>
  </si>
  <si>
    <t>Work on action item has started</t>
  </si>
  <si>
    <t xml:space="preserve"> </t>
  </si>
  <si>
    <t>Work load changes requested</t>
  </si>
  <si>
    <t>Action item reached/fulfilled</t>
  </si>
  <si>
    <t>Active period of task</t>
  </si>
  <si>
    <t>Planned</t>
  </si>
  <si>
    <t>Used</t>
  </si>
  <si>
    <t>Rest</t>
  </si>
  <si>
    <t>TOTAL</t>
  </si>
  <si>
    <t>Remarks</t>
  </si>
  <si>
    <t xml:space="preserve">The table is considered to be (more or less) self-explanatory. However, a few remarks might be necessary:
1.  All given figures are in man-months.
2.  In the second column,  "A" stands for "Actual" man-days used in the relevant quarter,  
     "P" stands for the "Planned" effort in the relevant quarter, again in man-months.
3.  The "Actual" figures are given per quarter and they are summed up per year and - in the last column - for the whole project working period.
4.  The "Planned" man-days are specified according to the original values provided in the Technical Annex where they had been given as man-months  per quarter. 
5.  Task-wise highlighted, written in Italic and underlined, partners are responsible for coordinating the corresponding task.
6.  M1 to M6 are abbreviations for the Milestones defined in the Technical Annex.
7.  The last page provides the total working days per partner - actual and planned
8.  Coloring of the table has the following meaning: </t>
  </si>
  <si>
    <t>Task 2.1</t>
  </si>
  <si>
    <t>1/2Y</t>
  </si>
  <si>
    <t>1Y</t>
  </si>
  <si>
    <t>3/2Y</t>
  </si>
  <si>
    <t>2Y</t>
  </si>
  <si>
    <t>CFDB</t>
  </si>
  <si>
    <t>NTS</t>
  </si>
  <si>
    <t>DLR</t>
  </si>
  <si>
    <t>FOI</t>
  </si>
  <si>
    <t>NLR</t>
  </si>
  <si>
    <t>ONERA</t>
  </si>
  <si>
    <t>UniMAN</t>
  </si>
  <si>
    <t>Task 1.1</t>
  </si>
  <si>
    <t>Coordination of the project</t>
  </si>
  <si>
    <t>Web site / Dissemination / Exploitation</t>
  </si>
  <si>
    <t>Task 1.2</t>
  </si>
  <si>
    <t>Task 2.2</t>
  </si>
  <si>
    <t>M5</t>
  </si>
  <si>
    <t>M8</t>
  </si>
  <si>
    <t>M2</t>
  </si>
  <si>
    <t>Task 3.2</t>
  </si>
  <si>
    <t>Task 3.1</t>
  </si>
  <si>
    <t>Embedded Methods: Development and evaluation for mandatory fundamental test cases</t>
  </si>
  <si>
    <t>Embedded Methods: Demonstration of improvements based on complex test cases</t>
  </si>
  <si>
    <t>Non-zonal Methods: Development and evaluation for mandatory fundamental test cases</t>
  </si>
  <si>
    <t>Non-zonal Methods: Demonstration of improvements based on complex test cases</t>
  </si>
  <si>
    <t>Task 4.1</t>
  </si>
  <si>
    <t>Common Assessment Platform</t>
  </si>
  <si>
    <t>M7</t>
  </si>
  <si>
    <t>Task 4.2</t>
  </si>
  <si>
    <t>M6</t>
  </si>
  <si>
    <t>Technical Progress</t>
  </si>
  <si>
    <t>Costs</t>
  </si>
  <si>
    <t>Timely according to DoW</t>
  </si>
  <si>
    <t>Best-practice, knowledge preservation, and workshop preparation</t>
  </si>
  <si>
    <r>
      <t xml:space="preserve">WORK SUMMARY - RISK MONITORING
According to Quarterly Progress Reports 
</t>
    </r>
    <r>
      <rPr>
        <b/>
        <i/>
        <sz val="24"/>
        <color indexed="10"/>
        <rFont val="Times New Roman"/>
        <family val="1"/>
      </rPr>
      <t>QPR 01 - QPR 03</t>
    </r>
    <r>
      <rPr>
        <b/>
        <i/>
        <sz val="20"/>
        <color indexed="10"/>
        <rFont val="Times New Roman"/>
        <family val="1"/>
      </rPr>
      <t xml:space="preserve">
1 October 2013  to  30 June 2014</t>
    </r>
  </si>
  <si>
    <t>Start until now QPR-3</t>
  </si>
</sst>
</file>

<file path=xl/styles.xml><?xml version="1.0" encoding="utf-8"?>
<styleSheet xmlns="http://schemas.openxmlformats.org/spreadsheetml/2006/main">
  <fonts count="18">
    <font>
      <sz val="11"/>
      <name val="Times New Roman"/>
    </font>
    <font>
      <b/>
      <sz val="11"/>
      <name val="Times New Roman"/>
      <family val="1"/>
    </font>
    <font>
      <b/>
      <sz val="12"/>
      <name val="Times New Roman"/>
      <family val="1"/>
    </font>
    <font>
      <sz val="12"/>
      <name val="Times New Roman"/>
      <family val="1"/>
    </font>
    <font>
      <b/>
      <sz val="20"/>
      <name val="Times New Roman"/>
      <family val="1"/>
    </font>
    <font>
      <b/>
      <sz val="14"/>
      <name val="Times New Roman"/>
      <family val="1"/>
    </font>
    <font>
      <sz val="11"/>
      <name val="Times New Roman"/>
      <family val="1"/>
    </font>
    <font>
      <b/>
      <sz val="14"/>
      <color indexed="10"/>
      <name val="Times New Roman"/>
      <family val="1"/>
    </font>
    <font>
      <b/>
      <i/>
      <sz val="20"/>
      <color indexed="10"/>
      <name val="Times New Roman"/>
      <family val="1"/>
    </font>
    <font>
      <sz val="20"/>
      <name val="Times New Roman"/>
      <family val="1"/>
    </font>
    <font>
      <b/>
      <i/>
      <sz val="24"/>
      <color indexed="10"/>
      <name val="Times New Roman"/>
      <family val="1"/>
    </font>
    <font>
      <b/>
      <sz val="12"/>
      <color indexed="10"/>
      <name val="Times New Roman"/>
      <family val="1"/>
    </font>
    <font>
      <b/>
      <sz val="12"/>
      <color rgb="FFFF0000"/>
      <name val="Times New Roman"/>
      <family val="1"/>
    </font>
    <font>
      <b/>
      <sz val="16"/>
      <name val="Times New Roman"/>
      <family val="1"/>
    </font>
    <font>
      <sz val="16"/>
      <name val="Times New Roman"/>
      <family val="1"/>
    </font>
    <font>
      <b/>
      <u/>
      <sz val="14"/>
      <name val="Times New Roman"/>
      <family val="1"/>
    </font>
    <font>
      <b/>
      <sz val="14"/>
      <color rgb="FFFF0000"/>
      <name val="Times New Roman"/>
      <family val="1"/>
    </font>
    <font>
      <sz val="12"/>
      <color rgb="FFFF0000"/>
      <name val="Times New Roman"/>
      <family val="1"/>
    </font>
  </fonts>
  <fills count="16">
    <fill>
      <patternFill patternType="none"/>
    </fill>
    <fill>
      <patternFill patternType="gray125"/>
    </fill>
    <fill>
      <patternFill patternType="solid">
        <fgColor indexed="35"/>
        <bgColor indexed="64"/>
      </patternFill>
    </fill>
    <fill>
      <patternFill patternType="solid">
        <fgColor indexed="26"/>
        <bgColor indexed="64"/>
      </patternFill>
    </fill>
    <fill>
      <patternFill patternType="solid">
        <fgColor indexed="45"/>
        <bgColor indexed="64"/>
      </patternFill>
    </fill>
    <fill>
      <patternFill patternType="solid">
        <fgColor indexed="41"/>
        <bgColor indexed="64"/>
      </patternFill>
    </fill>
    <fill>
      <patternFill patternType="solid">
        <fgColor indexed="51"/>
        <bgColor indexed="64"/>
      </patternFill>
    </fill>
    <fill>
      <patternFill patternType="solid">
        <fgColor rgb="FF00FF00"/>
        <bgColor indexed="64"/>
      </patternFill>
    </fill>
    <fill>
      <patternFill patternType="solid">
        <fgColor rgb="FF99CCFF"/>
        <bgColor indexed="64"/>
      </patternFill>
    </fill>
    <fill>
      <patternFill patternType="solid">
        <fgColor rgb="FFFF99CC"/>
        <bgColor indexed="64"/>
      </patternFill>
    </fill>
    <fill>
      <patternFill patternType="solid">
        <fgColor rgb="FFCCFFFF"/>
        <bgColor indexed="64"/>
      </patternFill>
    </fill>
    <fill>
      <patternFill patternType="solid">
        <fgColor rgb="FFDDDDDD"/>
        <bgColor indexed="64"/>
      </patternFill>
    </fill>
    <fill>
      <patternFill patternType="solid">
        <fgColor rgb="FFCCECFF"/>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CC00"/>
        <bgColor indexed="64"/>
      </patternFill>
    </fill>
  </fills>
  <borders count="50">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rgb="FFFF0000"/>
      </right>
      <top/>
      <bottom style="thin">
        <color indexed="64"/>
      </bottom>
      <diagonal/>
    </border>
    <border>
      <left/>
      <right style="medium">
        <color rgb="FFFF0000"/>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thin">
        <color indexed="64"/>
      </left>
      <right style="medium">
        <color rgb="FFFF0000"/>
      </right>
      <top style="medium">
        <color indexed="64"/>
      </top>
      <bottom/>
      <diagonal/>
    </border>
    <border>
      <left style="thin">
        <color indexed="64"/>
      </left>
      <right style="medium">
        <color rgb="FFFF0000"/>
      </right>
      <top style="medium">
        <color indexed="64"/>
      </top>
      <bottom style="medium">
        <color indexed="64"/>
      </bottom>
      <diagonal/>
    </border>
    <border>
      <left style="thin">
        <color indexed="64"/>
      </left>
      <right style="medium">
        <color rgb="FFFF0000"/>
      </right>
      <top style="thin">
        <color indexed="64"/>
      </top>
      <bottom/>
      <diagonal/>
    </border>
    <border>
      <left style="thin">
        <color indexed="64"/>
      </left>
      <right style="medium">
        <color rgb="FFFF0000"/>
      </right>
      <top style="thin">
        <color indexed="64"/>
      </top>
      <bottom style="medium">
        <color indexed="64"/>
      </bottom>
      <diagonal/>
    </border>
    <border>
      <left/>
      <right style="medium">
        <color rgb="FFFF0000"/>
      </right>
      <top/>
      <bottom/>
      <diagonal/>
    </border>
  </borders>
  <cellStyleXfs count="1">
    <xf numFmtId="0" fontId="0" fillId="0" borderId="0"/>
  </cellStyleXfs>
  <cellXfs count="162">
    <xf numFmtId="0" fontId="0" fillId="0" borderId="0" xfId="0"/>
    <xf numFmtId="0" fontId="0" fillId="0" borderId="0" xfId="0" applyBorder="1"/>
    <xf numFmtId="0" fontId="1" fillId="0" borderId="0" xfId="0" applyFont="1" applyBorder="1"/>
    <xf numFmtId="0" fontId="1" fillId="0" borderId="0" xfId="0" applyFont="1"/>
    <xf numFmtId="0" fontId="2" fillId="0" borderId="1" xfId="0" applyFont="1" applyBorder="1" applyAlignment="1">
      <alignment horizontal="center"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0" fillId="0" borderId="0" xfId="0" applyBorder="1" applyAlignment="1">
      <alignment horizontal="center"/>
    </xf>
    <xf numFmtId="0" fontId="0" fillId="2" borderId="3" xfId="0" applyFill="1" applyBorder="1" applyAlignment="1"/>
    <xf numFmtId="0" fontId="0" fillId="2" borderId="4" xfId="0" applyFill="1" applyBorder="1" applyAlignment="1"/>
    <xf numFmtId="0" fontId="2" fillId="0" borderId="8" xfId="0" applyFont="1" applyBorder="1" applyAlignment="1">
      <alignment horizontal="center" vertical="center"/>
    </xf>
    <xf numFmtId="0" fontId="2" fillId="0" borderId="12" xfId="0" applyFont="1" applyBorder="1" applyAlignment="1">
      <alignment vertical="center"/>
    </xf>
    <xf numFmtId="0" fontId="0" fillId="4" borderId="3" xfId="0" applyFill="1" applyBorder="1" applyAlignment="1"/>
    <xf numFmtId="0" fontId="0" fillId="4" borderId="4" xfId="0" applyFill="1" applyBorder="1" applyAlignment="1"/>
    <xf numFmtId="0" fontId="0" fillId="5" borderId="4" xfId="0" applyFill="1" applyBorder="1" applyAlignment="1"/>
    <xf numFmtId="0" fontId="0" fillId="5" borderId="3" xfId="0" applyFill="1" applyBorder="1" applyAlignment="1"/>
    <xf numFmtId="0" fontId="0" fillId="0" borderId="7" xfId="0" applyBorder="1"/>
    <xf numFmtId="0" fontId="7" fillId="0" borderId="18" xfId="0" applyFont="1" applyBorder="1" applyAlignment="1">
      <alignment horizontal="center" vertical="center"/>
    </xf>
    <xf numFmtId="2" fontId="2" fillId="0" borderId="13" xfId="0" applyNumberFormat="1" applyFont="1" applyFill="1" applyBorder="1" applyAlignment="1">
      <alignment horizontal="center" vertical="center"/>
    </xf>
    <xf numFmtId="2" fontId="2" fillId="5" borderId="7" xfId="0" applyNumberFormat="1" applyFont="1" applyFill="1" applyBorder="1" applyAlignment="1">
      <alignment horizontal="center" vertical="center"/>
    </xf>
    <xf numFmtId="2" fontId="2" fillId="6" borderId="14" xfId="0" applyNumberFormat="1" applyFont="1" applyFill="1" applyBorder="1" applyAlignment="1">
      <alignment horizontal="center" vertical="center"/>
    </xf>
    <xf numFmtId="2" fontId="3" fillId="3" borderId="14" xfId="0" applyNumberFormat="1" applyFont="1" applyFill="1" applyBorder="1" applyAlignment="1">
      <alignment horizontal="center" vertical="center"/>
    </xf>
    <xf numFmtId="2" fontId="2" fillId="3" borderId="14" xfId="0" applyNumberFormat="1" applyFont="1" applyFill="1" applyBorder="1" applyAlignment="1">
      <alignment horizontal="center" vertical="center"/>
    </xf>
    <xf numFmtId="2" fontId="11" fillId="0" borderId="17" xfId="0" applyNumberFormat="1" applyFont="1" applyBorder="1" applyAlignment="1">
      <alignment horizontal="center" vertical="center" shrinkToFit="1"/>
    </xf>
    <xf numFmtId="2" fontId="3" fillId="8" borderId="13" xfId="0" applyNumberFormat="1" applyFont="1" applyFill="1" applyBorder="1" applyAlignment="1">
      <alignment horizontal="center" vertical="center"/>
    </xf>
    <xf numFmtId="2" fontId="3" fillId="8" borderId="13" xfId="0" applyNumberFormat="1" applyFont="1" applyFill="1" applyBorder="1" applyAlignment="1">
      <alignment horizontal="center" vertical="center" shrinkToFit="1"/>
    </xf>
    <xf numFmtId="2" fontId="3" fillId="0" borderId="13" xfId="0" applyNumberFormat="1" applyFont="1" applyFill="1" applyBorder="1" applyAlignment="1">
      <alignment horizontal="center" vertical="center"/>
    </xf>
    <xf numFmtId="2" fontId="2" fillId="5" borderId="13" xfId="0" applyNumberFormat="1" applyFont="1" applyFill="1" applyBorder="1" applyAlignment="1">
      <alignment horizontal="center" vertical="center"/>
    </xf>
    <xf numFmtId="2" fontId="2" fillId="5" borderId="13" xfId="0" applyNumberFormat="1" applyFont="1" applyFill="1" applyBorder="1" applyAlignment="1">
      <alignment horizontal="center" vertical="center" shrinkToFit="1"/>
    </xf>
    <xf numFmtId="2" fontId="2" fillId="3" borderId="20" xfId="0" applyNumberFormat="1" applyFont="1" applyFill="1" applyBorder="1" applyAlignment="1">
      <alignment horizontal="center" vertical="center"/>
    </xf>
    <xf numFmtId="2" fontId="12" fillId="0" borderId="17" xfId="0" applyNumberFormat="1" applyFont="1" applyFill="1" applyBorder="1" applyAlignment="1">
      <alignment horizontal="center" vertical="center"/>
    </xf>
    <xf numFmtId="2" fontId="11" fillId="0" borderId="17" xfId="0" applyNumberFormat="1" applyFont="1" applyBorder="1" applyAlignment="1">
      <alignment horizontal="center" vertical="center"/>
    </xf>
    <xf numFmtId="2" fontId="11" fillId="0" borderId="21" xfId="0" applyNumberFormat="1" applyFont="1" applyBorder="1" applyAlignment="1">
      <alignment horizontal="center" vertical="center"/>
    </xf>
    <xf numFmtId="0" fontId="2" fillId="0" borderId="15" xfId="0" applyFont="1" applyBorder="1" applyAlignment="1">
      <alignment horizontal="right" vertical="center"/>
    </xf>
    <xf numFmtId="0" fontId="0" fillId="0" borderId="14" xfId="0" applyBorder="1" applyAlignment="1">
      <alignment vertical="center"/>
    </xf>
    <xf numFmtId="0" fontId="1" fillId="0" borderId="0"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15" fillId="0" borderId="15" xfId="0" applyFont="1" applyBorder="1" applyAlignment="1">
      <alignment horizontal="right" vertical="center"/>
    </xf>
    <xf numFmtId="2" fontId="2" fillId="10" borderId="13" xfId="0" applyNumberFormat="1" applyFont="1" applyFill="1" applyBorder="1" applyAlignment="1">
      <alignment horizontal="center" vertical="center"/>
    </xf>
    <xf numFmtId="0" fontId="2" fillId="0" borderId="24" xfId="0" applyFont="1" applyBorder="1" applyAlignment="1">
      <alignment horizontal="right" vertical="center"/>
    </xf>
    <xf numFmtId="0" fontId="2" fillId="0" borderId="7" xfId="0" applyFont="1" applyBorder="1" applyAlignment="1">
      <alignment horizontal="right" vertical="center"/>
    </xf>
    <xf numFmtId="0" fontId="2" fillId="0" borderId="25" xfId="0" applyFont="1" applyBorder="1" applyAlignment="1">
      <alignment horizontal="right" vertical="center"/>
    </xf>
    <xf numFmtId="2" fontId="11" fillId="10" borderId="17" xfId="0" applyNumberFormat="1" applyFont="1" applyFill="1" applyBorder="1" applyAlignment="1">
      <alignment horizontal="center" vertical="center" shrinkToFit="1"/>
    </xf>
    <xf numFmtId="2" fontId="11" fillId="0" borderId="17" xfId="0" applyNumberFormat="1" applyFont="1" applyFill="1" applyBorder="1" applyAlignment="1">
      <alignment horizontal="center" vertical="center" shrinkToFit="1"/>
    </xf>
    <xf numFmtId="0" fontId="2" fillId="9" borderId="2" xfId="0" applyFont="1" applyFill="1" applyBorder="1" applyAlignment="1">
      <alignment horizontal="center" vertical="center"/>
    </xf>
    <xf numFmtId="0" fontId="2" fillId="11" borderId="2" xfId="0" applyFont="1" applyFill="1" applyBorder="1" applyAlignment="1">
      <alignment horizontal="center" vertical="center"/>
    </xf>
    <xf numFmtId="0" fontId="4" fillId="11" borderId="9" xfId="0" applyFont="1" applyFill="1" applyBorder="1" applyAlignment="1">
      <alignment horizontal="center" vertical="center"/>
    </xf>
    <xf numFmtId="0" fontId="2" fillId="11" borderId="9" xfId="0" applyFont="1" applyFill="1" applyBorder="1" applyAlignment="1">
      <alignment horizontal="right" vertical="center"/>
    </xf>
    <xf numFmtId="0" fontId="2" fillId="11" borderId="10" xfId="0" applyFont="1" applyFill="1" applyBorder="1" applyAlignment="1">
      <alignment horizontal="center" vertical="center"/>
    </xf>
    <xf numFmtId="0" fontId="5" fillId="11" borderId="5" xfId="0" applyFont="1" applyFill="1" applyBorder="1" applyAlignment="1">
      <alignment horizontal="center" vertical="center"/>
    </xf>
    <xf numFmtId="0" fontId="2" fillId="11" borderId="11" xfId="0" applyFont="1" applyFill="1" applyBorder="1" applyAlignment="1">
      <alignment vertical="center"/>
    </xf>
    <xf numFmtId="0" fontId="5" fillId="11" borderId="6" xfId="0" applyFont="1" applyFill="1" applyBorder="1" applyAlignment="1">
      <alignment horizontal="center" vertical="center"/>
    </xf>
    <xf numFmtId="0" fontId="5" fillId="11" borderId="6" xfId="0" applyFont="1" applyFill="1" applyBorder="1" applyAlignment="1">
      <alignment vertical="center"/>
    </xf>
    <xf numFmtId="0" fontId="2" fillId="11" borderId="11" xfId="0" applyFont="1" applyFill="1" applyBorder="1" applyAlignment="1">
      <alignment horizontal="right" vertical="center"/>
    </xf>
    <xf numFmtId="0" fontId="1" fillId="11" borderId="0" xfId="0" applyFont="1" applyFill="1" applyBorder="1" applyAlignment="1">
      <alignment vertical="center"/>
    </xf>
    <xf numFmtId="0" fontId="2" fillId="11" borderId="7" xfId="0" applyFont="1" applyFill="1" applyBorder="1" applyAlignment="1">
      <alignment horizontal="center" vertical="center"/>
    </xf>
    <xf numFmtId="0" fontId="1" fillId="11" borderId="14" xfId="0" applyFont="1" applyFill="1" applyBorder="1" applyAlignment="1">
      <alignment vertical="center"/>
    </xf>
    <xf numFmtId="0" fontId="0" fillId="11" borderId="14" xfId="0" applyFill="1" applyBorder="1" applyAlignment="1">
      <alignment vertical="center"/>
    </xf>
    <xf numFmtId="0" fontId="2" fillId="7" borderId="2" xfId="0" applyFont="1" applyFill="1" applyBorder="1" applyAlignment="1">
      <alignment horizontal="center" vertical="center"/>
    </xf>
    <xf numFmtId="2" fontId="2" fillId="12" borderId="13" xfId="0" applyNumberFormat="1" applyFont="1" applyFill="1" applyBorder="1" applyAlignment="1">
      <alignment horizontal="center" vertical="center"/>
    </xf>
    <xf numFmtId="2" fontId="11" fillId="0" borderId="21" xfId="0" applyNumberFormat="1" applyFont="1" applyBorder="1" applyAlignment="1">
      <alignment horizontal="center" vertical="center" shrinkToFit="1"/>
    </xf>
    <xf numFmtId="2" fontId="12" fillId="0" borderId="16" xfId="0" applyNumberFormat="1" applyFont="1" applyFill="1" applyBorder="1" applyAlignment="1">
      <alignment horizontal="center" vertical="center"/>
    </xf>
    <xf numFmtId="2" fontId="11" fillId="0" borderId="16" xfId="0" applyNumberFormat="1" applyFont="1" applyBorder="1" applyAlignment="1">
      <alignment horizontal="center" vertical="center"/>
    </xf>
    <xf numFmtId="0" fontId="2" fillId="13" borderId="15" xfId="0" applyFont="1" applyFill="1" applyBorder="1" applyAlignment="1">
      <alignment horizontal="right" vertical="center"/>
    </xf>
    <xf numFmtId="2" fontId="2" fillId="0" borderId="7" xfId="0" applyNumberFormat="1" applyFont="1" applyBorder="1" applyAlignment="1">
      <alignment horizontal="right" vertical="center"/>
    </xf>
    <xf numFmtId="2" fontId="2" fillId="0" borderId="25" xfId="0" applyNumberFormat="1" applyFont="1" applyBorder="1" applyAlignment="1">
      <alignment horizontal="right" vertical="center"/>
    </xf>
    <xf numFmtId="2" fontId="2" fillId="0" borderId="14" xfId="0" applyNumberFormat="1" applyFont="1" applyBorder="1" applyAlignment="1">
      <alignment horizontal="right" vertical="center"/>
    </xf>
    <xf numFmtId="0" fontId="16" fillId="0" borderId="18" xfId="0" applyFont="1" applyBorder="1" applyAlignment="1">
      <alignment horizontal="center" vertical="center"/>
    </xf>
    <xf numFmtId="2" fontId="12" fillId="0" borderId="17" xfId="0" applyNumberFormat="1" applyFont="1" applyFill="1" applyBorder="1" applyAlignment="1">
      <alignment horizontal="center" vertical="center" shrinkToFit="1"/>
    </xf>
    <xf numFmtId="2" fontId="12" fillId="0" borderId="21" xfId="0" applyNumberFormat="1" applyFont="1" applyBorder="1" applyAlignment="1">
      <alignment horizontal="center" vertical="center" shrinkToFit="1"/>
    </xf>
    <xf numFmtId="2" fontId="12" fillId="10" borderId="17" xfId="0" applyNumberFormat="1" applyFont="1" applyFill="1" applyBorder="1" applyAlignment="1">
      <alignment horizontal="center" vertical="center"/>
    </xf>
    <xf numFmtId="2" fontId="17" fillId="3" borderId="16" xfId="0" applyNumberFormat="1" applyFont="1" applyFill="1" applyBorder="1" applyAlignment="1">
      <alignment horizontal="center" vertical="center"/>
    </xf>
    <xf numFmtId="2" fontId="12" fillId="3" borderId="16" xfId="0" applyNumberFormat="1" applyFont="1" applyFill="1" applyBorder="1" applyAlignment="1">
      <alignment horizontal="center" vertical="center"/>
    </xf>
    <xf numFmtId="2" fontId="2" fillId="0" borderId="3" xfId="0" applyNumberFormat="1" applyFont="1" applyBorder="1" applyAlignment="1">
      <alignment horizontal="right" vertical="center"/>
    </xf>
    <xf numFmtId="2" fontId="2" fillId="0" borderId="26" xfId="0" applyNumberFormat="1" applyFont="1" applyBorder="1" applyAlignment="1">
      <alignment horizontal="right" vertical="center"/>
    </xf>
    <xf numFmtId="2" fontId="2" fillId="0" borderId="28" xfId="0" applyNumberFormat="1" applyFont="1" applyBorder="1" applyAlignment="1">
      <alignment horizontal="right" vertical="center"/>
    </xf>
    <xf numFmtId="2" fontId="2" fillId="0" borderId="29" xfId="0" applyNumberFormat="1" applyFont="1" applyBorder="1" applyAlignment="1">
      <alignment horizontal="right" vertical="center"/>
    </xf>
    <xf numFmtId="2" fontId="2" fillId="0" borderId="30" xfId="0" applyNumberFormat="1" applyFont="1" applyBorder="1" applyAlignment="1">
      <alignment horizontal="right" vertical="center"/>
    </xf>
    <xf numFmtId="2" fontId="2" fillId="0" borderId="27" xfId="0" applyNumberFormat="1" applyFont="1" applyBorder="1" applyAlignment="1">
      <alignment horizontal="right" vertical="center"/>
    </xf>
    <xf numFmtId="0" fontId="16" fillId="0" borderId="0" xfId="0" applyFont="1" applyBorder="1" applyAlignment="1">
      <alignment horizontal="center" vertical="center"/>
    </xf>
    <xf numFmtId="2" fontId="12" fillId="0" borderId="0" xfId="0" applyNumberFormat="1" applyFont="1" applyFill="1" applyBorder="1" applyAlignment="1">
      <alignment horizontal="center" vertical="center" shrinkToFit="1"/>
    </xf>
    <xf numFmtId="2" fontId="12" fillId="0" borderId="0" xfId="0" applyNumberFormat="1" applyFont="1" applyFill="1" applyBorder="1" applyAlignment="1">
      <alignment horizontal="center" vertical="center"/>
    </xf>
    <xf numFmtId="2" fontId="12" fillId="0" borderId="0" xfId="0" applyNumberFormat="1" applyFont="1" applyBorder="1" applyAlignment="1">
      <alignment horizontal="center" vertical="center" shrinkToFit="1"/>
    </xf>
    <xf numFmtId="2" fontId="17" fillId="3" borderId="0" xfId="0" applyNumberFormat="1" applyFont="1" applyFill="1" applyBorder="1" applyAlignment="1">
      <alignment horizontal="center" vertical="center"/>
    </xf>
    <xf numFmtId="2" fontId="12" fillId="3" borderId="0" xfId="0" applyNumberFormat="1" applyFont="1" applyFill="1" applyBorder="1" applyAlignment="1">
      <alignment horizontal="center" vertical="center"/>
    </xf>
    <xf numFmtId="0" fontId="0" fillId="0" borderId="0" xfId="0" applyBorder="1" applyAlignment="1">
      <alignment vertical="center"/>
    </xf>
    <xf numFmtId="0" fontId="2" fillId="0" borderId="35" xfId="0" applyFont="1" applyBorder="1" applyAlignment="1">
      <alignment horizontal="right"/>
    </xf>
    <xf numFmtId="0" fontId="2" fillId="0" borderId="14" xfId="0" applyFont="1" applyBorder="1" applyAlignment="1">
      <alignment horizontal="right"/>
    </xf>
    <xf numFmtId="0" fontId="2" fillId="0" borderId="36" xfId="0" applyFont="1" applyBorder="1" applyAlignment="1">
      <alignment horizontal="right"/>
    </xf>
    <xf numFmtId="2" fontId="11" fillId="0" borderId="37" xfId="0" applyNumberFormat="1" applyFont="1" applyBorder="1" applyAlignment="1">
      <alignment horizontal="center" vertical="center" shrinkToFit="1"/>
    </xf>
    <xf numFmtId="2" fontId="3" fillId="0" borderId="17" xfId="0" applyNumberFormat="1" applyFont="1" applyFill="1" applyBorder="1" applyAlignment="1">
      <alignment horizontal="center" vertical="center"/>
    </xf>
    <xf numFmtId="49" fontId="5" fillId="0" borderId="18" xfId="0" applyNumberFormat="1" applyFont="1" applyBorder="1" applyAlignment="1">
      <alignment horizontal="center" vertical="center" wrapText="1"/>
    </xf>
    <xf numFmtId="2" fontId="2" fillId="14" borderId="13" xfId="0" applyNumberFormat="1" applyFont="1" applyFill="1" applyBorder="1" applyAlignment="1">
      <alignment horizontal="center" vertical="center"/>
    </xf>
    <xf numFmtId="0" fontId="2" fillId="11" borderId="39" xfId="0" applyFont="1" applyFill="1" applyBorder="1" applyAlignment="1">
      <alignment horizontal="center" vertical="center"/>
    </xf>
    <xf numFmtId="0" fontId="2" fillId="11" borderId="40" xfId="0" applyFont="1" applyFill="1" applyBorder="1" applyAlignment="1">
      <alignment horizontal="center" vertical="center"/>
    </xf>
    <xf numFmtId="2" fontId="3" fillId="0" borderId="41" xfId="0" applyNumberFormat="1" applyFont="1" applyFill="1" applyBorder="1" applyAlignment="1">
      <alignment horizontal="center" vertical="center"/>
    </xf>
    <xf numFmtId="2" fontId="2" fillId="0" borderId="4" xfId="0" applyNumberFormat="1" applyFont="1" applyBorder="1" applyAlignment="1">
      <alignment horizontal="right" vertical="center"/>
    </xf>
    <xf numFmtId="2" fontId="2" fillId="0" borderId="38" xfId="0" applyNumberFormat="1" applyFont="1" applyBorder="1" applyAlignment="1">
      <alignment horizontal="right" vertical="center"/>
    </xf>
    <xf numFmtId="2" fontId="3" fillId="8" borderId="41" xfId="0" applyNumberFormat="1" applyFont="1" applyFill="1" applyBorder="1" applyAlignment="1">
      <alignment horizontal="center" vertical="center" shrinkToFit="1"/>
    </xf>
    <xf numFmtId="0" fontId="2" fillId="0" borderId="38" xfId="0" applyFont="1" applyBorder="1" applyAlignment="1">
      <alignment horizontal="right" vertical="center"/>
    </xf>
    <xf numFmtId="2" fontId="2" fillId="0" borderId="13" xfId="0" applyNumberFormat="1" applyFont="1" applyBorder="1" applyAlignment="1">
      <alignment horizontal="right" vertical="center"/>
    </xf>
    <xf numFmtId="0" fontId="2" fillId="0" borderId="13" xfId="0" applyFont="1" applyBorder="1" applyAlignment="1">
      <alignment horizontal="right" vertical="center"/>
    </xf>
    <xf numFmtId="2" fontId="2" fillId="0" borderId="17" xfId="0" applyNumberFormat="1" applyFont="1" applyBorder="1" applyAlignment="1">
      <alignment horizontal="right" vertical="center"/>
    </xf>
    <xf numFmtId="0" fontId="2" fillId="11" borderId="42" xfId="0" applyFont="1" applyFill="1" applyBorder="1" applyAlignment="1">
      <alignment horizontal="center" vertical="center"/>
    </xf>
    <xf numFmtId="0" fontId="2" fillId="0" borderId="43" xfId="0" applyFont="1" applyBorder="1" applyAlignment="1">
      <alignment horizontal="center" vertical="center"/>
    </xf>
    <xf numFmtId="2" fontId="2" fillId="0" borderId="44" xfId="0" applyNumberFormat="1" applyFont="1" applyBorder="1" applyAlignment="1">
      <alignment horizontal="right" vertical="center"/>
    </xf>
    <xf numFmtId="0" fontId="2" fillId="11" borderId="45" xfId="0" applyFont="1" applyFill="1" applyBorder="1" applyAlignment="1">
      <alignment horizontal="center" vertical="center"/>
    </xf>
    <xf numFmtId="2" fontId="2" fillId="0" borderId="47" xfId="0" applyNumberFormat="1" applyFont="1" applyBorder="1" applyAlignment="1">
      <alignment horizontal="right" vertical="center"/>
    </xf>
    <xf numFmtId="2" fontId="2" fillId="0" borderId="46" xfId="0" applyNumberFormat="1" applyFont="1" applyBorder="1" applyAlignment="1">
      <alignment horizontal="right" vertical="center"/>
    </xf>
    <xf numFmtId="0" fontId="2" fillId="9" borderId="42" xfId="0" applyFont="1" applyFill="1" applyBorder="1" applyAlignment="1">
      <alignment horizontal="center" vertical="center"/>
    </xf>
    <xf numFmtId="2" fontId="3" fillId="8" borderId="47" xfId="0" applyNumberFormat="1" applyFont="1" applyFill="1" applyBorder="1" applyAlignment="1">
      <alignment horizontal="center" vertical="center"/>
    </xf>
    <xf numFmtId="2" fontId="2" fillId="0" borderId="48" xfId="0" applyNumberFormat="1" applyFont="1" applyBorder="1" applyAlignment="1">
      <alignment horizontal="right" vertical="center"/>
    </xf>
    <xf numFmtId="2" fontId="11" fillId="0" borderId="46" xfId="0" applyNumberFormat="1" applyFont="1" applyBorder="1" applyAlignment="1">
      <alignment horizontal="center" vertical="center" shrinkToFit="1"/>
    </xf>
    <xf numFmtId="2" fontId="2" fillId="8" borderId="44" xfId="0" applyNumberFormat="1" applyFont="1" applyFill="1" applyBorder="1" applyAlignment="1">
      <alignment horizontal="right" vertical="center"/>
    </xf>
    <xf numFmtId="0" fontId="2" fillId="0" borderId="44" xfId="0" applyFont="1" applyBorder="1" applyAlignment="1">
      <alignment horizontal="right" vertical="center"/>
    </xf>
    <xf numFmtId="2" fontId="3" fillId="0" borderId="47" xfId="0" applyNumberFormat="1" applyFont="1" applyFill="1" applyBorder="1" applyAlignment="1">
      <alignment horizontal="center" vertical="center"/>
    </xf>
    <xf numFmtId="2" fontId="2" fillId="10" borderId="47" xfId="0" applyNumberFormat="1" applyFont="1" applyFill="1" applyBorder="1" applyAlignment="1">
      <alignment horizontal="center" vertical="center"/>
    </xf>
    <xf numFmtId="2" fontId="11" fillId="10" borderId="46" xfId="0" applyNumberFormat="1" applyFont="1" applyFill="1" applyBorder="1" applyAlignment="1">
      <alignment horizontal="center" vertical="center" shrinkToFit="1"/>
    </xf>
    <xf numFmtId="0" fontId="2" fillId="9" borderId="40" xfId="0" applyFont="1" applyFill="1" applyBorder="1" applyAlignment="1">
      <alignment horizontal="center" vertical="center"/>
    </xf>
    <xf numFmtId="2" fontId="3" fillId="8" borderId="41" xfId="0" applyNumberFormat="1" applyFont="1" applyFill="1" applyBorder="1" applyAlignment="1">
      <alignment horizontal="center" vertical="center"/>
    </xf>
    <xf numFmtId="0" fontId="1" fillId="11" borderId="49" xfId="0" applyFont="1" applyFill="1" applyBorder="1" applyAlignment="1">
      <alignment vertical="center"/>
    </xf>
    <xf numFmtId="2" fontId="3" fillId="0" borderId="46" xfId="0" applyNumberFormat="1" applyFont="1" applyFill="1" applyBorder="1" applyAlignment="1">
      <alignment horizontal="center" vertical="center"/>
    </xf>
    <xf numFmtId="2" fontId="3" fillId="8" borderId="44" xfId="0" applyNumberFormat="1" applyFont="1" applyFill="1" applyBorder="1" applyAlignment="1">
      <alignment horizontal="center" vertical="center"/>
    </xf>
    <xf numFmtId="0" fontId="0" fillId="7" borderId="7" xfId="0" applyFill="1" applyBorder="1" applyAlignment="1"/>
    <xf numFmtId="0" fontId="0" fillId="7" borderId="27" xfId="0" applyFill="1" applyBorder="1" applyAlignment="1"/>
    <xf numFmtId="0" fontId="0" fillId="7" borderId="25" xfId="0" applyFill="1" applyBorder="1" applyAlignment="1"/>
    <xf numFmtId="0" fontId="0" fillId="7" borderId="29" xfId="0" applyFill="1" applyBorder="1" applyAlignment="1"/>
    <xf numFmtId="0" fontId="0" fillId="7" borderId="30" xfId="0" applyFill="1" applyBorder="1" applyAlignment="1"/>
    <xf numFmtId="0" fontId="0" fillId="7" borderId="28" xfId="0" applyFill="1" applyBorder="1" applyAlignment="1"/>
    <xf numFmtId="0" fontId="0" fillId="7" borderId="26" xfId="0" applyFill="1" applyBorder="1" applyAlignment="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31" xfId="0" applyFont="1" applyBorder="1" applyAlignment="1">
      <alignment horizontal="center" vertical="center" wrapText="1"/>
    </xf>
    <xf numFmtId="0" fontId="0" fillId="7" borderId="32" xfId="0" applyFill="1" applyBorder="1" applyAlignment="1"/>
    <xf numFmtId="0" fontId="0" fillId="7" borderId="33" xfId="0" applyFill="1" applyBorder="1" applyAlignment="1"/>
    <xf numFmtId="0" fontId="0" fillId="7" borderId="34" xfId="0" applyFill="1" applyBorder="1" applyAlignment="1"/>
    <xf numFmtId="0" fontId="2" fillId="0" borderId="0" xfId="0" applyFont="1" applyBorder="1" applyAlignment="1">
      <alignment horizontal="right" vertical="center"/>
    </xf>
    <xf numFmtId="0" fontId="2" fillId="0" borderId="0" xfId="0" applyFont="1" applyAlignment="1"/>
    <xf numFmtId="0" fontId="1" fillId="0" borderId="0" xfId="0" applyFont="1" applyAlignment="1">
      <alignment horizontal="center" vertical="center"/>
    </xf>
    <xf numFmtId="0" fontId="0" fillId="0" borderId="0" xfId="0" applyAlignment="1">
      <alignment horizontal="center" vertical="center"/>
    </xf>
    <xf numFmtId="0" fontId="5" fillId="11" borderId="5" xfId="0" applyFont="1" applyFill="1" applyBorder="1" applyAlignment="1">
      <alignment horizontal="center" vertical="center"/>
    </xf>
    <xf numFmtId="0" fontId="1" fillId="11" borderId="6" xfId="0" applyFont="1" applyFill="1" applyBorder="1" applyAlignment="1">
      <alignment vertical="center"/>
    </xf>
    <xf numFmtId="0" fontId="4" fillId="0" borderId="0" xfId="0" applyFont="1" applyBorder="1" applyAlignment="1">
      <alignment horizontal="center" vertical="center" wrapText="1" readingOrder="1"/>
    </xf>
    <xf numFmtId="0" fontId="9" fillId="0" borderId="0" xfId="0" applyFont="1" applyAlignment="1">
      <alignment horizontal="center" vertical="center" wrapText="1" readingOrder="1"/>
    </xf>
    <xf numFmtId="0" fontId="0" fillId="0" borderId="0" xfId="0" applyAlignment="1">
      <alignment horizontal="center" vertical="center" wrapText="1" readingOrder="1"/>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0" xfId="0" applyAlignment="1">
      <alignment horizontal="left" wrapText="1"/>
    </xf>
    <xf numFmtId="0" fontId="2" fillId="0" borderId="0" xfId="0" applyFont="1" applyBorder="1" applyAlignment="1">
      <alignment horizontal="left" vertical="center"/>
    </xf>
    <xf numFmtId="0" fontId="0" fillId="0" borderId="0" xfId="0" applyAlignment="1"/>
    <xf numFmtId="0" fontId="0" fillId="6" borderId="7" xfId="0" applyFill="1" applyBorder="1" applyAlignment="1">
      <alignment horizontal="left"/>
    </xf>
    <xf numFmtId="0" fontId="2" fillId="0" borderId="0" xfId="0" applyFont="1" applyAlignment="1">
      <alignment horizontal="left"/>
    </xf>
    <xf numFmtId="0" fontId="0" fillId="0" borderId="0" xfId="0" applyAlignment="1">
      <alignment horizontal="left"/>
    </xf>
    <xf numFmtId="0" fontId="0" fillId="7" borderId="7" xfId="0" applyFill="1" applyBorder="1" applyAlignment="1">
      <alignment horizontal="left"/>
    </xf>
    <xf numFmtId="0" fontId="13" fillId="11" borderId="21" xfId="0" applyFont="1" applyFill="1" applyBorder="1" applyAlignment="1">
      <alignment horizontal="center" vertical="center"/>
    </xf>
    <xf numFmtId="0" fontId="14" fillId="11" borderId="22" xfId="0" applyFont="1" applyFill="1" applyBorder="1" applyAlignment="1">
      <alignment horizontal="center"/>
    </xf>
    <xf numFmtId="0" fontId="14" fillId="11" borderId="23" xfId="0" applyFont="1" applyFill="1" applyBorder="1" applyAlignment="1">
      <alignment horizontal="center"/>
    </xf>
    <xf numFmtId="2" fontId="2" fillId="13" borderId="14" xfId="0" applyNumberFormat="1" applyFont="1" applyFill="1" applyBorder="1" applyAlignment="1">
      <alignment horizontal="center" vertical="center"/>
    </xf>
    <xf numFmtId="2" fontId="2" fillId="15" borderId="14" xfId="0" applyNumberFormat="1" applyFont="1" applyFill="1" applyBorder="1" applyAlignment="1">
      <alignment horizontal="center" vertical="center"/>
    </xf>
  </cellXfs>
  <cellStyles count="1">
    <cellStyle name="Standard" xfId="0" builtinId="0"/>
  </cellStyles>
  <dxfs count="18">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
      <fill>
        <patternFill>
          <bgColor rgb="FFFF99CC"/>
        </patternFill>
      </fill>
    </dxf>
    <dxf>
      <fill>
        <patternFill>
          <bgColor rgb="FF00B050"/>
        </patternFill>
      </fill>
    </dxf>
  </dxfs>
  <tableStyles count="0" defaultTableStyle="TableStyleMedium2" defaultPivotStyle="PivotStyleLight16"/>
  <colors>
    <mruColors>
      <color rgb="FFFFFFCC"/>
      <color rgb="FFFFCC00"/>
      <color rgb="FF00FF00"/>
      <color rgb="FF99CCFF"/>
      <color rgb="FFCCFFFF"/>
      <color rgb="FFFFFF00"/>
      <color rgb="FFFF99CC"/>
      <color rgb="FFCCECFF"/>
      <color rgb="FFDDDDDD"/>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98961</xdr:colOff>
      <xdr:row>1</xdr:row>
      <xdr:rowOff>123700</xdr:rowOff>
    </xdr:from>
    <xdr:to>
      <xdr:col>15</xdr:col>
      <xdr:colOff>121514</xdr:colOff>
      <xdr:row>1</xdr:row>
      <xdr:rowOff>1199902</xdr:rowOff>
    </xdr:to>
    <xdr:pic>
      <xdr:nvPicPr>
        <xdr:cNvPr id="3" name="Grafik 2" descr="Logo.png"/>
        <xdr:cNvPicPr>
          <a:picLocks noChangeAspect="1"/>
        </xdr:cNvPicPr>
      </xdr:nvPicPr>
      <xdr:blipFill>
        <a:blip xmlns:r="http://schemas.openxmlformats.org/officeDocument/2006/relationships" r:embed="rId1" cstate="print"/>
        <a:srcRect t="18670" b="26942"/>
        <a:stretch>
          <a:fillRect/>
        </a:stretch>
      </xdr:blipFill>
      <xdr:spPr>
        <a:xfrm>
          <a:off x="2956461" y="309252"/>
          <a:ext cx="5168527" cy="1076202"/>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BL535"/>
  <sheetViews>
    <sheetView tabSelected="1" topLeftCell="A133" zoomScale="77" zoomScaleNormal="77" zoomScaleSheetLayoutView="70" workbookViewId="0">
      <selection activeCell="R149" sqref="R149"/>
    </sheetView>
  </sheetViews>
  <sheetFormatPr baseColWidth="10" defaultColWidth="10.7109375" defaultRowHeight="15"/>
  <cols>
    <col min="1" max="1" width="22.85546875" style="3" customWidth="1"/>
    <col min="2" max="4" width="6.7109375" customWidth="1"/>
    <col min="5" max="5" width="8" customWidth="1"/>
    <col min="6" max="6" width="7.85546875" customWidth="1"/>
    <col min="7" max="10" width="6.7109375" customWidth="1"/>
    <col min="11" max="11" width="7.7109375" customWidth="1"/>
    <col min="12" max="13" width="6.7109375" customWidth="1"/>
    <col min="14" max="14" width="12" style="2" hidden="1" customWidth="1"/>
    <col min="15" max="15" width="13.5703125" customWidth="1"/>
    <col min="16" max="16" width="12.28515625" customWidth="1"/>
    <col min="17" max="17" width="13.28515625" customWidth="1"/>
    <col min="18" max="18" width="19.42578125" customWidth="1"/>
  </cols>
  <sheetData>
    <row r="2" spans="1:18" ht="97.5" customHeight="1">
      <c r="A2" s="141"/>
      <c r="B2" s="142"/>
      <c r="C2" s="142"/>
      <c r="D2" s="142"/>
      <c r="E2" s="142"/>
      <c r="F2" s="142"/>
      <c r="G2" s="142"/>
      <c r="H2" s="142"/>
      <c r="I2" s="142"/>
      <c r="J2" s="142"/>
      <c r="K2" s="142"/>
      <c r="L2" s="142"/>
      <c r="M2" s="142"/>
      <c r="N2" s="142"/>
      <c r="O2" s="142"/>
      <c r="P2" s="142"/>
      <c r="Q2" s="142"/>
      <c r="R2" s="142"/>
    </row>
    <row r="3" spans="1:18" s="8" customFormat="1" ht="129" customHeight="1">
      <c r="A3" s="145" t="s">
        <v>52</v>
      </c>
      <c r="B3" s="145"/>
      <c r="C3" s="145"/>
      <c r="D3" s="145"/>
      <c r="E3" s="145"/>
      <c r="F3" s="145"/>
      <c r="G3" s="145"/>
      <c r="H3" s="145"/>
      <c r="I3" s="145"/>
      <c r="J3" s="145"/>
      <c r="K3" s="145"/>
      <c r="L3" s="145"/>
      <c r="M3" s="145"/>
      <c r="N3" s="145"/>
      <c r="O3" s="146"/>
      <c r="P3" s="146"/>
      <c r="Q3" s="146"/>
      <c r="R3" s="147"/>
    </row>
    <row r="4" spans="1:18" s="7" customFormat="1" ht="351.75" customHeight="1">
      <c r="A4" s="148" t="s">
        <v>16</v>
      </c>
      <c r="B4" s="149"/>
      <c r="C4" s="149"/>
      <c r="D4" s="149"/>
      <c r="E4" s="149"/>
      <c r="F4" s="149"/>
      <c r="G4" s="149"/>
      <c r="H4" s="149"/>
      <c r="I4" s="149"/>
      <c r="J4" s="149"/>
      <c r="K4" s="149"/>
      <c r="L4" s="149"/>
      <c r="M4" s="149"/>
      <c r="N4" s="149"/>
      <c r="O4" s="150"/>
      <c r="P4" s="150"/>
      <c r="Q4" s="150"/>
      <c r="R4" s="150"/>
    </row>
    <row r="5" spans="1:18" s="5" customFormat="1" ht="15.75">
      <c r="A5" s="151" t="s">
        <v>9</v>
      </c>
      <c r="B5" s="154"/>
      <c r="C5" s="155"/>
      <c r="D5" s="155"/>
      <c r="E5" s="155"/>
      <c r="G5" s="156"/>
      <c r="H5" s="156"/>
    </row>
    <row r="6" spans="1:18" s="5" customFormat="1" ht="15.75">
      <c r="A6" s="151" t="s">
        <v>6</v>
      </c>
      <c r="B6" s="154"/>
      <c r="C6" s="155"/>
      <c r="D6" s="155"/>
      <c r="E6" s="155"/>
      <c r="G6" s="153"/>
      <c r="H6" s="153"/>
    </row>
    <row r="7" spans="1:18" s="6" customFormat="1" ht="15.75">
      <c r="A7" s="151" t="s">
        <v>5</v>
      </c>
      <c r="B7" s="152"/>
      <c r="C7" s="152"/>
      <c r="D7" s="152"/>
      <c r="E7" s="152"/>
      <c r="G7" s="13"/>
      <c r="H7" s="14"/>
    </row>
    <row r="8" spans="1:18" s="6" customFormat="1" ht="15.75">
      <c r="A8" s="151" t="s">
        <v>8</v>
      </c>
      <c r="B8" s="152"/>
      <c r="C8" s="152"/>
      <c r="D8" s="152"/>
      <c r="E8" s="152"/>
      <c r="G8" s="9"/>
      <c r="H8" s="10"/>
    </row>
    <row r="9" spans="1:18" s="6" customFormat="1" ht="15.75">
      <c r="A9" s="151" t="s">
        <v>10</v>
      </c>
      <c r="B9" s="152"/>
      <c r="C9" s="152"/>
      <c r="D9" s="152"/>
      <c r="E9" s="152"/>
      <c r="G9" s="16"/>
      <c r="H9" s="15"/>
    </row>
    <row r="10" spans="1:18" s="140" customFormat="1" ht="15.75">
      <c r="A10" s="139"/>
    </row>
    <row r="13" spans="1:18" ht="15.75" thickBot="1"/>
    <row r="14" spans="1:18" s="1" customFormat="1" ht="41.25" customHeight="1" thickBot="1">
      <c r="A14" s="49" t="s">
        <v>29</v>
      </c>
      <c r="B14" s="157" t="s">
        <v>30</v>
      </c>
      <c r="C14" s="158"/>
      <c r="D14" s="158"/>
      <c r="E14" s="158"/>
      <c r="F14" s="158"/>
      <c r="G14" s="158"/>
      <c r="H14" s="158"/>
      <c r="I14" s="158"/>
      <c r="J14" s="158"/>
      <c r="K14" s="158"/>
      <c r="L14" s="158"/>
      <c r="M14" s="158"/>
      <c r="N14" s="158"/>
      <c r="O14" s="158"/>
      <c r="P14" s="158"/>
      <c r="Q14" s="158"/>
      <c r="R14" s="159"/>
    </row>
    <row r="15" spans="1:18" s="2" customFormat="1" ht="24.95" customHeight="1">
      <c r="A15" s="50" t="s">
        <v>0</v>
      </c>
      <c r="B15" s="51">
        <v>1</v>
      </c>
      <c r="C15" s="51">
        <v>2</v>
      </c>
      <c r="D15" s="51" t="s">
        <v>18</v>
      </c>
      <c r="E15" s="51">
        <v>3</v>
      </c>
      <c r="F15" s="51">
        <v>4</v>
      </c>
      <c r="G15" s="51" t="s">
        <v>19</v>
      </c>
      <c r="H15" s="51">
        <v>5</v>
      </c>
      <c r="I15" s="51">
        <v>6</v>
      </c>
      <c r="J15" s="51" t="s">
        <v>20</v>
      </c>
      <c r="K15" s="51">
        <v>7</v>
      </c>
      <c r="L15" s="51">
        <v>8</v>
      </c>
      <c r="M15" s="51" t="s">
        <v>21</v>
      </c>
      <c r="N15" s="51" t="s">
        <v>3</v>
      </c>
      <c r="O15" s="52" t="s">
        <v>12</v>
      </c>
      <c r="P15" s="52" t="s">
        <v>11</v>
      </c>
      <c r="Q15" s="52" t="s">
        <v>13</v>
      </c>
      <c r="R15" s="143" t="s">
        <v>15</v>
      </c>
    </row>
    <row r="16" spans="1:18" s="2" customFormat="1" ht="24.95" customHeight="1">
      <c r="A16" s="53"/>
      <c r="B16" s="48"/>
      <c r="C16" s="48"/>
      <c r="D16" s="48"/>
      <c r="E16" s="48"/>
      <c r="F16" s="48"/>
      <c r="G16" s="48"/>
      <c r="H16" s="48"/>
      <c r="I16" s="48"/>
      <c r="J16" s="48"/>
      <c r="K16" s="48"/>
      <c r="L16" s="48"/>
      <c r="M16" s="48"/>
      <c r="N16" s="48"/>
      <c r="O16" s="54" t="s">
        <v>3</v>
      </c>
      <c r="P16" s="54" t="s">
        <v>7</v>
      </c>
      <c r="Q16" s="55"/>
      <c r="R16" s="144"/>
    </row>
    <row r="17" spans="1:18" s="2" customFormat="1" ht="24.95" customHeight="1">
      <c r="A17" s="56" t="s">
        <v>4</v>
      </c>
      <c r="B17" s="61" t="s">
        <v>1</v>
      </c>
      <c r="C17" s="48" t="s">
        <v>7</v>
      </c>
      <c r="D17" s="48"/>
      <c r="E17" s="47" t="s">
        <v>2</v>
      </c>
      <c r="F17" s="48"/>
      <c r="G17" s="57"/>
      <c r="H17" s="48"/>
      <c r="I17" s="48"/>
      <c r="J17" s="48"/>
      <c r="K17" s="48"/>
      <c r="L17" s="47" t="s">
        <v>35</v>
      </c>
      <c r="M17" s="58"/>
      <c r="N17" s="58"/>
      <c r="O17" s="59"/>
      <c r="P17" s="59"/>
      <c r="Q17" s="59"/>
      <c r="R17" s="60"/>
    </row>
    <row r="18" spans="1:18" s="2" customFormat="1" ht="24.95" customHeight="1">
      <c r="A18" s="12"/>
      <c r="B18" s="4"/>
      <c r="C18" s="4"/>
      <c r="D18" s="4"/>
      <c r="E18" s="4"/>
      <c r="F18" s="4"/>
      <c r="G18" s="4"/>
      <c r="H18" s="4"/>
      <c r="I18" s="4"/>
      <c r="J18" s="4"/>
      <c r="K18" s="4"/>
      <c r="L18" s="4"/>
      <c r="M18" s="4"/>
      <c r="N18" s="11"/>
      <c r="O18" s="36"/>
      <c r="P18" s="36"/>
      <c r="Q18" s="36"/>
      <c r="R18" s="37"/>
    </row>
    <row r="19" spans="1:18" ht="30" customHeight="1">
      <c r="A19" s="40" t="s">
        <v>22</v>
      </c>
      <c r="B19" s="25">
        <v>0.25</v>
      </c>
      <c r="C19" s="25">
        <v>0.2</v>
      </c>
      <c r="D19" s="41">
        <f>SUM(B19,C19)</f>
        <v>0.45</v>
      </c>
      <c r="E19" s="25">
        <v>0.15</v>
      </c>
      <c r="F19" s="26"/>
      <c r="G19" s="41">
        <f>SUM(E19,F19)</f>
        <v>0.15</v>
      </c>
      <c r="H19" s="25"/>
      <c r="I19" s="25"/>
      <c r="J19" s="41">
        <f>SUM(H19,I19)</f>
        <v>0</v>
      </c>
      <c r="K19" s="25"/>
      <c r="L19" s="25"/>
      <c r="M19" s="28">
        <f>SUM(K19,L19)</f>
        <v>0</v>
      </c>
      <c r="N19" s="20" t="e">
        <f>SUM(#REF!,K19,F19)</f>
        <v>#REF!</v>
      </c>
      <c r="O19" s="21">
        <f>SUM(D19+G19+J19+M19)</f>
        <v>0.6</v>
      </c>
      <c r="P19" s="22">
        <v>3</v>
      </c>
      <c r="Q19" s="23">
        <f t="shared" ref="Q19:Q25" si="0">P19-O19</f>
        <v>2.4</v>
      </c>
      <c r="R19" s="35"/>
    </row>
    <row r="20" spans="1:18" ht="30" customHeight="1">
      <c r="A20" s="34" t="s">
        <v>23</v>
      </c>
      <c r="B20" s="25">
        <v>0.05</v>
      </c>
      <c r="C20" s="25">
        <v>0.05</v>
      </c>
      <c r="D20" s="41">
        <f t="shared" ref="D20:D25" si="1">SUM(B20,C20)</f>
        <v>0.1</v>
      </c>
      <c r="E20" s="25">
        <v>0.05</v>
      </c>
      <c r="F20" s="26"/>
      <c r="G20" s="41">
        <f t="shared" ref="G20:G25" si="2">SUM(E20,F20)</f>
        <v>0.05</v>
      </c>
      <c r="H20" s="25"/>
      <c r="I20" s="25"/>
      <c r="J20" s="41">
        <f t="shared" ref="J20:J25" si="3">SUM(H20,I20)</f>
        <v>0</v>
      </c>
      <c r="K20" s="25"/>
      <c r="L20" s="25"/>
      <c r="M20" s="28">
        <f t="shared" ref="M20:M25" si="4">SUM(K20,L20)</f>
        <v>0</v>
      </c>
      <c r="N20" s="20" t="e">
        <f>SUM(#REF!,K20,F20)</f>
        <v>#REF!</v>
      </c>
      <c r="O20" s="21">
        <f>SUM(D20+G20+J20+M20)</f>
        <v>0.15000000000000002</v>
      </c>
      <c r="P20" s="22">
        <v>0.25</v>
      </c>
      <c r="Q20" s="23">
        <f>P20-O20</f>
        <v>9.9999999999999978E-2</v>
      </c>
      <c r="R20" s="35"/>
    </row>
    <row r="21" spans="1:18" ht="30" customHeight="1">
      <c r="A21" s="34" t="s">
        <v>24</v>
      </c>
      <c r="B21" s="25">
        <v>0.05</v>
      </c>
      <c r="C21" s="25">
        <v>0</v>
      </c>
      <c r="D21" s="41">
        <f t="shared" si="1"/>
        <v>0.05</v>
      </c>
      <c r="E21" s="25">
        <v>0</v>
      </c>
      <c r="F21" s="26"/>
      <c r="G21" s="41">
        <f t="shared" si="2"/>
        <v>0</v>
      </c>
      <c r="H21" s="25"/>
      <c r="I21" s="25"/>
      <c r="J21" s="41">
        <f t="shared" si="3"/>
        <v>0</v>
      </c>
      <c r="K21" s="25"/>
      <c r="L21" s="25"/>
      <c r="M21" s="41"/>
      <c r="N21" s="20"/>
      <c r="O21" s="21">
        <f t="shared" ref="O21:O25" si="5">SUM(D21+G21+J21+M21)</f>
        <v>0.05</v>
      </c>
      <c r="P21" s="22">
        <v>0.25</v>
      </c>
      <c r="Q21" s="23"/>
      <c r="R21" s="35"/>
    </row>
    <row r="22" spans="1:18" ht="30" customHeight="1">
      <c r="A22" s="34" t="s">
        <v>25</v>
      </c>
      <c r="B22" s="25">
        <v>0.05</v>
      </c>
      <c r="C22" s="25">
        <v>0</v>
      </c>
      <c r="D22" s="41">
        <f t="shared" si="1"/>
        <v>0.05</v>
      </c>
      <c r="E22" s="25">
        <v>0.05</v>
      </c>
      <c r="F22" s="26"/>
      <c r="G22" s="41">
        <f t="shared" si="2"/>
        <v>0.05</v>
      </c>
      <c r="H22" s="25"/>
      <c r="I22" s="25"/>
      <c r="J22" s="41">
        <f t="shared" si="3"/>
        <v>0</v>
      </c>
      <c r="K22" s="25"/>
      <c r="L22" s="25"/>
      <c r="M22" s="28"/>
      <c r="N22" s="20"/>
      <c r="O22" s="21">
        <f t="shared" si="5"/>
        <v>0.1</v>
      </c>
      <c r="P22" s="22">
        <v>0.25</v>
      </c>
      <c r="Q22" s="23"/>
      <c r="R22" s="35"/>
    </row>
    <row r="23" spans="1:18" ht="30" customHeight="1">
      <c r="A23" s="34" t="s">
        <v>26</v>
      </c>
      <c r="B23" s="25">
        <v>0.06</v>
      </c>
      <c r="C23" s="25">
        <v>0</v>
      </c>
      <c r="D23" s="41">
        <f t="shared" si="1"/>
        <v>0.06</v>
      </c>
      <c r="E23" s="25">
        <v>0.06</v>
      </c>
      <c r="F23" s="26"/>
      <c r="G23" s="41">
        <f t="shared" si="2"/>
        <v>0.06</v>
      </c>
      <c r="H23" s="25"/>
      <c r="I23" s="25"/>
      <c r="J23" s="41">
        <f t="shared" si="3"/>
        <v>0</v>
      </c>
      <c r="K23" s="25"/>
      <c r="L23" s="25"/>
      <c r="M23" s="28"/>
      <c r="N23" s="20"/>
      <c r="O23" s="21">
        <f t="shared" si="5"/>
        <v>0.12</v>
      </c>
      <c r="P23" s="22">
        <v>0.25</v>
      </c>
      <c r="Q23" s="23"/>
      <c r="R23" s="35"/>
    </row>
    <row r="24" spans="1:18" ht="30" customHeight="1">
      <c r="A24" s="34" t="s">
        <v>27</v>
      </c>
      <c r="B24" s="25">
        <v>0</v>
      </c>
      <c r="C24" s="25">
        <v>0.05</v>
      </c>
      <c r="D24" s="41">
        <f t="shared" si="1"/>
        <v>0.05</v>
      </c>
      <c r="E24" s="25">
        <v>0</v>
      </c>
      <c r="F24" s="26"/>
      <c r="G24" s="41">
        <f t="shared" si="2"/>
        <v>0</v>
      </c>
      <c r="H24" s="25"/>
      <c r="I24" s="25"/>
      <c r="J24" s="41">
        <f t="shared" si="3"/>
        <v>0</v>
      </c>
      <c r="K24" s="25"/>
      <c r="L24" s="25"/>
      <c r="M24" s="28"/>
      <c r="N24" s="20"/>
      <c r="O24" s="21">
        <f t="shared" si="5"/>
        <v>0.05</v>
      </c>
      <c r="P24" s="22">
        <v>0.25</v>
      </c>
      <c r="Q24" s="23"/>
      <c r="R24" s="35"/>
    </row>
    <row r="25" spans="1:18" ht="30" customHeight="1" thickBot="1">
      <c r="A25" s="34" t="s">
        <v>28</v>
      </c>
      <c r="B25" s="26">
        <v>0.05</v>
      </c>
      <c r="C25" s="26">
        <v>0.05</v>
      </c>
      <c r="D25" s="41">
        <f t="shared" si="1"/>
        <v>0.1</v>
      </c>
      <c r="E25" s="26">
        <v>0</v>
      </c>
      <c r="F25" s="26"/>
      <c r="G25" s="41">
        <f t="shared" si="2"/>
        <v>0</v>
      </c>
      <c r="H25" s="25"/>
      <c r="I25" s="25"/>
      <c r="J25" s="41">
        <f t="shared" si="3"/>
        <v>0</v>
      </c>
      <c r="K25" s="25"/>
      <c r="L25" s="25"/>
      <c r="M25" s="28">
        <f t="shared" si="4"/>
        <v>0</v>
      </c>
      <c r="N25" s="29" t="e">
        <f>SUM(#REF!,K25,F25)</f>
        <v>#REF!</v>
      </c>
      <c r="O25" s="21">
        <f t="shared" si="5"/>
        <v>0.1</v>
      </c>
      <c r="P25" s="22">
        <v>0.25</v>
      </c>
      <c r="Q25" s="30">
        <f t="shared" si="0"/>
        <v>0.15</v>
      </c>
      <c r="R25" s="38"/>
    </row>
    <row r="26" spans="1:18" ht="30" customHeight="1" thickBot="1">
      <c r="A26" s="18" t="s">
        <v>14</v>
      </c>
      <c r="B26" s="24">
        <f>+SUM(B19:B25)</f>
        <v>0.51</v>
      </c>
      <c r="C26" s="24">
        <f>+SUM(C19:C25)</f>
        <v>0.35</v>
      </c>
      <c r="D26" s="45">
        <f>+SUM(D19:D25)</f>
        <v>0.86000000000000021</v>
      </c>
      <c r="E26" s="24">
        <f>SUM(E19:E25)</f>
        <v>0.31</v>
      </c>
      <c r="F26" s="24">
        <f t="shared" ref="F26:N26" si="6">+SUM(F19:F25)</f>
        <v>0</v>
      </c>
      <c r="G26" s="45">
        <f t="shared" si="6"/>
        <v>0.31</v>
      </c>
      <c r="H26" s="24">
        <f t="shared" si="6"/>
        <v>0</v>
      </c>
      <c r="I26" s="24">
        <f t="shared" si="6"/>
        <v>0</v>
      </c>
      <c r="J26" s="45">
        <f t="shared" si="6"/>
        <v>0</v>
      </c>
      <c r="K26" s="24">
        <f t="shared" si="6"/>
        <v>0</v>
      </c>
      <c r="L26" s="24">
        <f t="shared" si="6"/>
        <v>0</v>
      </c>
      <c r="M26" s="45">
        <f t="shared" si="6"/>
        <v>0</v>
      </c>
      <c r="N26" s="63" t="e">
        <f t="shared" si="6"/>
        <v>#REF!</v>
      </c>
      <c r="O26" s="64">
        <f>SUM(D26+G26+J26+M26)</f>
        <v>1.1700000000000002</v>
      </c>
      <c r="P26" s="65">
        <f>+SUM(P19:P25)</f>
        <v>4.5</v>
      </c>
      <c r="Q26" s="65">
        <f>+SUM(Q19:Q25)</f>
        <v>2.65</v>
      </c>
      <c r="R26" s="39"/>
    </row>
    <row r="27" spans="1:18" ht="24.95" customHeight="1"/>
    <row r="28" spans="1:18" ht="24.95" customHeight="1" thickBot="1"/>
    <row r="29" spans="1:18" ht="24.95" customHeight="1" thickBot="1">
      <c r="A29" s="49" t="s">
        <v>32</v>
      </c>
      <c r="B29" s="157" t="s">
        <v>31</v>
      </c>
      <c r="C29" s="158"/>
      <c r="D29" s="158"/>
      <c r="E29" s="158"/>
      <c r="F29" s="158"/>
      <c r="G29" s="158"/>
      <c r="H29" s="158"/>
      <c r="I29" s="158"/>
      <c r="J29" s="158"/>
      <c r="K29" s="158"/>
      <c r="L29" s="158"/>
      <c r="M29" s="158"/>
      <c r="N29" s="158"/>
      <c r="O29" s="158"/>
      <c r="P29" s="158"/>
      <c r="Q29" s="158"/>
      <c r="R29" s="159"/>
    </row>
    <row r="30" spans="1:18" ht="24.95" customHeight="1">
      <c r="A30" s="50" t="s">
        <v>0</v>
      </c>
      <c r="B30" s="51">
        <v>1</v>
      </c>
      <c r="C30" s="51">
        <v>2</v>
      </c>
      <c r="D30" s="51" t="s">
        <v>18</v>
      </c>
      <c r="E30" s="51">
        <v>3</v>
      </c>
      <c r="F30" s="51">
        <v>4</v>
      </c>
      <c r="G30" s="51" t="s">
        <v>19</v>
      </c>
      <c r="H30" s="51">
        <v>5</v>
      </c>
      <c r="I30" s="51">
        <v>6</v>
      </c>
      <c r="J30" s="51" t="s">
        <v>20</v>
      </c>
      <c r="K30" s="51">
        <v>7</v>
      </c>
      <c r="L30" s="51">
        <v>8</v>
      </c>
      <c r="M30" s="51" t="s">
        <v>21</v>
      </c>
      <c r="N30" s="51" t="s">
        <v>3</v>
      </c>
      <c r="O30" s="52" t="s">
        <v>12</v>
      </c>
      <c r="P30" s="52" t="s">
        <v>11</v>
      </c>
      <c r="Q30" s="52" t="s">
        <v>13</v>
      </c>
      <c r="R30" s="143" t="s">
        <v>15</v>
      </c>
    </row>
    <row r="31" spans="1:18" ht="24.95" customHeight="1">
      <c r="A31" s="53"/>
      <c r="B31" s="48"/>
      <c r="C31" s="48"/>
      <c r="D31" s="48"/>
      <c r="E31" s="48"/>
      <c r="F31" s="48"/>
      <c r="G31" s="48"/>
      <c r="H31" s="48"/>
      <c r="I31" s="48"/>
      <c r="J31" s="48"/>
      <c r="K31" s="48"/>
      <c r="L31" s="48"/>
      <c r="M31" s="48"/>
      <c r="N31" s="48"/>
      <c r="O31" s="54" t="s">
        <v>3</v>
      </c>
      <c r="P31" s="54" t="s">
        <v>7</v>
      </c>
      <c r="Q31" s="55"/>
      <c r="R31" s="144"/>
    </row>
    <row r="32" spans="1:18" ht="24.95" customHeight="1">
      <c r="A32" s="56" t="s">
        <v>4</v>
      </c>
      <c r="B32" s="61" t="s">
        <v>1</v>
      </c>
      <c r="C32" s="48" t="s">
        <v>7</v>
      </c>
      <c r="D32" s="48"/>
      <c r="E32" s="47" t="s">
        <v>2</v>
      </c>
      <c r="F32" s="48"/>
      <c r="G32" s="57"/>
      <c r="H32" s="48"/>
      <c r="I32" s="48"/>
      <c r="J32" s="48"/>
      <c r="K32" s="48"/>
      <c r="L32" s="47" t="s">
        <v>35</v>
      </c>
      <c r="M32" s="58"/>
      <c r="N32" s="58"/>
      <c r="O32" s="59"/>
      <c r="P32" s="59"/>
      <c r="Q32" s="59"/>
      <c r="R32" s="60"/>
    </row>
    <row r="33" spans="1:64" ht="24.95" customHeight="1">
      <c r="A33" s="12"/>
      <c r="B33" s="4"/>
      <c r="C33" s="4"/>
      <c r="D33" s="4"/>
      <c r="E33" s="4"/>
      <c r="F33" s="4"/>
      <c r="G33" s="4"/>
      <c r="H33" s="4"/>
      <c r="I33" s="4"/>
      <c r="J33" s="4"/>
      <c r="K33" s="4"/>
      <c r="L33" s="4"/>
      <c r="M33" s="4"/>
      <c r="N33" s="11"/>
      <c r="O33" s="36"/>
      <c r="P33" s="36"/>
      <c r="Q33" s="36"/>
      <c r="R33" s="37"/>
    </row>
    <row r="34" spans="1:64" ht="24.95" customHeight="1">
      <c r="A34" s="34" t="s">
        <v>22</v>
      </c>
      <c r="B34" s="25">
        <v>0.1</v>
      </c>
      <c r="C34" s="25">
        <v>0.4</v>
      </c>
      <c r="D34" s="41">
        <f>SUM(B34,C34)</f>
        <v>0.5</v>
      </c>
      <c r="E34" s="25">
        <v>0.1</v>
      </c>
      <c r="F34" s="26"/>
      <c r="G34" s="41">
        <f>SUM(E34,F34)</f>
        <v>0.1</v>
      </c>
      <c r="H34" s="25"/>
      <c r="I34" s="25"/>
      <c r="J34" s="41">
        <f>SUM(H34,I34)</f>
        <v>0</v>
      </c>
      <c r="K34" s="25"/>
      <c r="L34" s="25"/>
      <c r="M34" s="28">
        <f>SUM(K34,L34)</f>
        <v>0</v>
      </c>
      <c r="N34" s="20" t="e">
        <f>SUM(#REF!,K34,F34)</f>
        <v>#REF!</v>
      </c>
      <c r="O34" s="21">
        <f>SUM(D34+G34+J34+M34)</f>
        <v>0.6</v>
      </c>
      <c r="P34" s="22">
        <v>1</v>
      </c>
      <c r="Q34" s="23">
        <f t="shared" ref="Q34" si="7">P34-O34</f>
        <v>0.4</v>
      </c>
      <c r="R34" s="35"/>
    </row>
    <row r="35" spans="1:64" ht="24.95" customHeight="1">
      <c r="A35" s="34" t="s">
        <v>23</v>
      </c>
      <c r="B35" s="25">
        <v>0</v>
      </c>
      <c r="C35" s="25">
        <v>0.15</v>
      </c>
      <c r="D35" s="41">
        <f t="shared" ref="D35:D39" si="8">SUM(B35,C35)</f>
        <v>0.15</v>
      </c>
      <c r="E35" s="25">
        <v>0.05</v>
      </c>
      <c r="F35" s="26"/>
      <c r="G35" s="41">
        <f t="shared" ref="G35:G39" si="9">SUM(E35,F35)</f>
        <v>0.05</v>
      </c>
      <c r="H35" s="25"/>
      <c r="I35" s="25"/>
      <c r="J35" s="41">
        <f t="shared" ref="J35:J40" si="10">SUM(H35,I35)</f>
        <v>0</v>
      </c>
      <c r="K35" s="25"/>
      <c r="L35" s="25"/>
      <c r="M35" s="28">
        <f t="shared" ref="M35:M40" si="11">SUM(K35,L35)</f>
        <v>0</v>
      </c>
      <c r="N35" s="20" t="e">
        <f>SUM(#REF!,K35,F35)</f>
        <v>#REF!</v>
      </c>
      <c r="O35" s="21">
        <f t="shared" ref="O35:O40" si="12">SUM(D35+G35+J35+M35)</f>
        <v>0.2</v>
      </c>
      <c r="P35" s="22">
        <v>0.25</v>
      </c>
      <c r="Q35" s="23">
        <f>P35-O35</f>
        <v>4.9999999999999989E-2</v>
      </c>
      <c r="R35" s="35"/>
    </row>
    <row r="36" spans="1:64" ht="24.95" customHeight="1">
      <c r="A36" s="34" t="s">
        <v>24</v>
      </c>
      <c r="B36" s="25">
        <v>0</v>
      </c>
      <c r="C36" s="25">
        <v>0</v>
      </c>
      <c r="D36" s="41">
        <f t="shared" si="8"/>
        <v>0</v>
      </c>
      <c r="E36" s="25">
        <v>0</v>
      </c>
      <c r="F36" s="26"/>
      <c r="G36" s="41">
        <f t="shared" si="9"/>
        <v>0</v>
      </c>
      <c r="H36" s="25"/>
      <c r="I36" s="25"/>
      <c r="J36" s="41">
        <f t="shared" si="10"/>
        <v>0</v>
      </c>
      <c r="K36" s="25"/>
      <c r="L36" s="25"/>
      <c r="M36" s="28">
        <f t="shared" si="11"/>
        <v>0</v>
      </c>
      <c r="N36" s="20"/>
      <c r="O36" s="21">
        <f t="shared" si="12"/>
        <v>0</v>
      </c>
      <c r="P36" s="22">
        <v>0.25</v>
      </c>
      <c r="Q36" s="23"/>
      <c r="R36" s="35"/>
    </row>
    <row r="37" spans="1:64" ht="24.95" customHeight="1">
      <c r="A37" s="34" t="s">
        <v>25</v>
      </c>
      <c r="B37" s="25">
        <v>0</v>
      </c>
      <c r="C37" s="25">
        <v>0</v>
      </c>
      <c r="D37" s="41">
        <f t="shared" si="8"/>
        <v>0</v>
      </c>
      <c r="E37" s="25">
        <v>0</v>
      </c>
      <c r="F37" s="26"/>
      <c r="G37" s="41">
        <f t="shared" si="9"/>
        <v>0</v>
      </c>
      <c r="H37" s="25"/>
      <c r="I37" s="25"/>
      <c r="J37" s="41">
        <f t="shared" si="10"/>
        <v>0</v>
      </c>
      <c r="K37" s="25"/>
      <c r="L37" s="25"/>
      <c r="M37" s="28">
        <f t="shared" si="11"/>
        <v>0</v>
      </c>
      <c r="N37" s="20"/>
      <c r="O37" s="21">
        <f t="shared" si="12"/>
        <v>0</v>
      </c>
      <c r="P37" s="22">
        <v>0.25</v>
      </c>
      <c r="Q37" s="23"/>
      <c r="R37" s="35"/>
    </row>
    <row r="38" spans="1:64" ht="24.95" customHeight="1">
      <c r="A38" s="34" t="s">
        <v>26</v>
      </c>
      <c r="B38" s="25">
        <v>0</v>
      </c>
      <c r="C38" s="25">
        <v>0</v>
      </c>
      <c r="D38" s="41">
        <f t="shared" si="8"/>
        <v>0</v>
      </c>
      <c r="E38" s="25">
        <v>0</v>
      </c>
      <c r="F38" s="26"/>
      <c r="G38" s="41">
        <f t="shared" si="9"/>
        <v>0</v>
      </c>
      <c r="H38" s="25"/>
      <c r="I38" s="25"/>
      <c r="J38" s="41">
        <f t="shared" si="10"/>
        <v>0</v>
      </c>
      <c r="K38" s="25"/>
      <c r="L38" s="25"/>
      <c r="M38" s="28">
        <f t="shared" si="11"/>
        <v>0</v>
      </c>
      <c r="N38" s="20"/>
      <c r="O38" s="21">
        <f t="shared" si="12"/>
        <v>0</v>
      </c>
      <c r="P38" s="22">
        <v>0.25</v>
      </c>
      <c r="Q38" s="23"/>
      <c r="R38" s="35"/>
    </row>
    <row r="39" spans="1:64" s="17" customFormat="1" ht="24.95" customHeight="1">
      <c r="A39" s="34" t="s">
        <v>27</v>
      </c>
      <c r="B39" s="25">
        <v>0</v>
      </c>
      <c r="C39" s="25">
        <v>0</v>
      </c>
      <c r="D39" s="41">
        <f t="shared" si="8"/>
        <v>0</v>
      </c>
      <c r="E39" s="25">
        <v>0</v>
      </c>
      <c r="F39" s="26"/>
      <c r="G39" s="41">
        <f t="shared" si="9"/>
        <v>0</v>
      </c>
      <c r="H39" s="25"/>
      <c r="I39" s="25"/>
      <c r="J39" s="41">
        <f t="shared" si="10"/>
        <v>0</v>
      </c>
      <c r="K39" s="25"/>
      <c r="L39" s="25"/>
      <c r="M39" s="28">
        <f t="shared" si="11"/>
        <v>0</v>
      </c>
      <c r="N39" s="20"/>
      <c r="O39" s="21">
        <f t="shared" si="12"/>
        <v>0</v>
      </c>
      <c r="P39" s="22">
        <v>0.25</v>
      </c>
      <c r="Q39" s="23"/>
      <c r="R39" s="35"/>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24.95" customHeight="1" thickBot="1">
      <c r="A40" s="40" t="s">
        <v>28</v>
      </c>
      <c r="B40" s="26">
        <v>0.8</v>
      </c>
      <c r="C40" s="26">
        <v>0.4</v>
      </c>
      <c r="D40" s="41">
        <f t="shared" ref="D40" si="13">SUM(B40,C40)</f>
        <v>1.2000000000000002</v>
      </c>
      <c r="E40" s="26">
        <v>0.1</v>
      </c>
      <c r="F40" s="26"/>
      <c r="G40" s="41">
        <f t="shared" ref="G40" si="14">SUM(E40,F40)</f>
        <v>0.1</v>
      </c>
      <c r="H40" s="26"/>
      <c r="I40" s="25"/>
      <c r="J40" s="41">
        <f t="shared" si="10"/>
        <v>0</v>
      </c>
      <c r="K40" s="25"/>
      <c r="L40" s="25"/>
      <c r="M40" s="28">
        <f t="shared" si="11"/>
        <v>0</v>
      </c>
      <c r="N40" s="29" t="e">
        <f>SUM(#REF!,K40,F40)</f>
        <v>#REF!</v>
      </c>
      <c r="O40" s="21">
        <f t="shared" si="12"/>
        <v>1.3000000000000003</v>
      </c>
      <c r="P40" s="22">
        <v>1.5</v>
      </c>
      <c r="Q40" s="30">
        <f t="shared" ref="Q40" si="15">P40-O40</f>
        <v>0.19999999999999973</v>
      </c>
      <c r="R40" s="38"/>
    </row>
    <row r="41" spans="1:64" ht="24.95" customHeight="1" thickBot="1">
      <c r="A41" s="18" t="s">
        <v>14</v>
      </c>
      <c r="B41" s="24">
        <f>+SUM(B34:B40)</f>
        <v>0.9</v>
      </c>
      <c r="C41" s="24">
        <f>+SUM(C34:C40)</f>
        <v>0.95000000000000007</v>
      </c>
      <c r="D41" s="45">
        <f>+SUM(D34:D40)</f>
        <v>1.85</v>
      </c>
      <c r="E41" s="24">
        <f>SUM(E34:E40)</f>
        <v>0.25</v>
      </c>
      <c r="F41" s="24">
        <f t="shared" ref="F41:N41" si="16">+SUM(F34:F40)</f>
        <v>0</v>
      </c>
      <c r="G41" s="45">
        <f t="shared" si="16"/>
        <v>0.25</v>
      </c>
      <c r="H41" s="24">
        <f t="shared" si="16"/>
        <v>0</v>
      </c>
      <c r="I41" s="24">
        <f t="shared" si="16"/>
        <v>0</v>
      </c>
      <c r="J41" s="45">
        <f t="shared" si="16"/>
        <v>0</v>
      </c>
      <c r="K41" s="46">
        <f t="shared" si="16"/>
        <v>0</v>
      </c>
      <c r="L41" s="24">
        <f t="shared" si="16"/>
        <v>0</v>
      </c>
      <c r="M41" s="45">
        <f t="shared" si="16"/>
        <v>0</v>
      </c>
      <c r="N41" s="63" t="e">
        <f t="shared" si="16"/>
        <v>#REF!</v>
      </c>
      <c r="O41" s="64">
        <f>SUM(D41+G41+J41+M41)</f>
        <v>2.1</v>
      </c>
      <c r="P41" s="65">
        <f>+SUM(P34:P40)</f>
        <v>3.75</v>
      </c>
      <c r="Q41" s="65">
        <f>+SUM(Q34:Q40)</f>
        <v>0.64999999999999969</v>
      </c>
      <c r="R41" s="39"/>
    </row>
    <row r="42" spans="1:64" ht="24.95" customHeight="1"/>
    <row r="43" spans="1:64" ht="24.95" customHeight="1" thickBot="1"/>
    <row r="44" spans="1:64" ht="24.95" customHeight="1" thickBot="1">
      <c r="A44" s="49" t="s">
        <v>17</v>
      </c>
      <c r="B44" s="157" t="s">
        <v>41</v>
      </c>
      <c r="C44" s="158"/>
      <c r="D44" s="158"/>
      <c r="E44" s="158"/>
      <c r="F44" s="158"/>
      <c r="G44" s="158"/>
      <c r="H44" s="158"/>
      <c r="I44" s="158"/>
      <c r="J44" s="158"/>
      <c r="K44" s="158"/>
      <c r="L44" s="158"/>
      <c r="M44" s="158"/>
      <c r="N44" s="158"/>
      <c r="O44" s="158"/>
      <c r="P44" s="158"/>
      <c r="Q44" s="158"/>
      <c r="R44" s="159"/>
    </row>
    <row r="45" spans="1:64" ht="24.95" customHeight="1">
      <c r="A45" s="50" t="s">
        <v>0</v>
      </c>
      <c r="B45" s="51">
        <v>1</v>
      </c>
      <c r="C45" s="51">
        <v>2</v>
      </c>
      <c r="D45" s="51" t="s">
        <v>18</v>
      </c>
      <c r="E45" s="51">
        <v>3</v>
      </c>
      <c r="F45" s="51">
        <v>4</v>
      </c>
      <c r="G45" s="51" t="s">
        <v>19</v>
      </c>
      <c r="H45" s="109">
        <v>5</v>
      </c>
      <c r="I45" s="96">
        <v>6</v>
      </c>
      <c r="J45" s="51" t="s">
        <v>20</v>
      </c>
      <c r="K45" s="51">
        <v>7</v>
      </c>
      <c r="L45" s="51">
        <v>8</v>
      </c>
      <c r="M45" s="51" t="s">
        <v>21</v>
      </c>
      <c r="N45" s="51" t="s">
        <v>3</v>
      </c>
      <c r="O45" s="52" t="s">
        <v>12</v>
      </c>
      <c r="P45" s="52" t="s">
        <v>11</v>
      </c>
      <c r="Q45" s="52" t="s">
        <v>13</v>
      </c>
      <c r="R45" s="143" t="s">
        <v>15</v>
      </c>
    </row>
    <row r="46" spans="1:64" ht="24.95" customHeight="1">
      <c r="A46" s="53"/>
      <c r="B46" s="48"/>
      <c r="C46" s="48"/>
      <c r="D46" s="48"/>
      <c r="E46" s="48"/>
      <c r="F46" s="48"/>
      <c r="G46" s="48"/>
      <c r="H46" s="106"/>
      <c r="I46" s="97"/>
      <c r="J46" s="48"/>
      <c r="K46" s="48"/>
      <c r="L46" s="48"/>
      <c r="M46" s="48"/>
      <c r="N46" s="48"/>
      <c r="O46" s="54" t="s">
        <v>3</v>
      </c>
      <c r="P46" s="54" t="s">
        <v>7</v>
      </c>
      <c r="Q46" s="55"/>
      <c r="R46" s="144"/>
    </row>
    <row r="47" spans="1:64" ht="24.95" customHeight="1">
      <c r="A47" s="56" t="s">
        <v>4</v>
      </c>
      <c r="B47" s="48"/>
      <c r="C47" s="47" t="s">
        <v>36</v>
      </c>
      <c r="D47" s="48"/>
      <c r="E47" s="48"/>
      <c r="F47" s="48"/>
      <c r="G47" s="57"/>
      <c r="H47" s="112" t="s">
        <v>34</v>
      </c>
      <c r="I47" s="97"/>
      <c r="J47" s="48"/>
      <c r="K47" s="48"/>
      <c r="L47" s="48"/>
      <c r="M47" s="58"/>
      <c r="N47" s="58"/>
      <c r="O47" s="59"/>
      <c r="P47" s="59"/>
      <c r="Q47" s="59"/>
      <c r="R47" s="60"/>
    </row>
    <row r="48" spans="1:64" ht="24.95" customHeight="1">
      <c r="A48" s="12"/>
      <c r="B48" s="4"/>
      <c r="C48" s="4"/>
      <c r="D48" s="4"/>
      <c r="E48" s="4"/>
      <c r="F48" s="4"/>
      <c r="G48" s="4"/>
      <c r="H48" s="107"/>
      <c r="I48" s="4"/>
      <c r="J48" s="4"/>
      <c r="K48" s="4"/>
      <c r="L48" s="4"/>
      <c r="M48" s="4"/>
      <c r="N48" s="11"/>
      <c r="O48" s="36"/>
      <c r="P48" s="36"/>
      <c r="Q48" s="36"/>
      <c r="R48" s="37"/>
    </row>
    <row r="49" spans="1:19" ht="24.95" customHeight="1">
      <c r="A49" s="40" t="s">
        <v>22</v>
      </c>
      <c r="B49" s="25">
        <v>0.65</v>
      </c>
      <c r="C49" s="25">
        <v>2</v>
      </c>
      <c r="D49" s="41">
        <f>SUM(B49,C49)</f>
        <v>2.65</v>
      </c>
      <c r="E49" s="25">
        <v>1.5</v>
      </c>
      <c r="F49" s="26"/>
      <c r="G49" s="41">
        <f>SUM(E49,F49)</f>
        <v>1.5</v>
      </c>
      <c r="H49" s="113"/>
      <c r="I49" s="98"/>
      <c r="J49" s="41">
        <f>SUM(H49,I49)</f>
        <v>0</v>
      </c>
      <c r="K49" s="27"/>
      <c r="L49" s="27"/>
      <c r="M49" s="19"/>
      <c r="N49" s="20" t="e">
        <f>SUM(#REF!,K49,F49)</f>
        <v>#REF!</v>
      </c>
      <c r="O49" s="21">
        <f>SUM(D49+G49+J49+M49)</f>
        <v>4.1500000000000004</v>
      </c>
      <c r="P49" s="22">
        <v>4.5</v>
      </c>
      <c r="Q49" s="23">
        <f t="shared" ref="Q49" si="17">P49-O49</f>
        <v>0.34999999999999964</v>
      </c>
      <c r="R49" s="35"/>
    </row>
    <row r="50" spans="1:19" ht="24.95" customHeight="1">
      <c r="A50" s="34" t="s">
        <v>23</v>
      </c>
      <c r="B50" s="25">
        <v>1.5</v>
      </c>
      <c r="C50" s="25">
        <v>0.5</v>
      </c>
      <c r="D50" s="41">
        <f t="shared" ref="D50:D54" si="18">SUM(B50,C50)</f>
        <v>2</v>
      </c>
      <c r="E50" s="25">
        <v>0</v>
      </c>
      <c r="F50" s="26"/>
      <c r="G50" s="41">
        <f t="shared" ref="G50:G54" si="19">SUM(E50,F50)</f>
        <v>0</v>
      </c>
      <c r="H50" s="113"/>
      <c r="I50" s="98"/>
      <c r="J50" s="41">
        <f t="shared" ref="J50:J54" si="20">SUM(H50,I50)</f>
        <v>0</v>
      </c>
      <c r="K50" s="27"/>
      <c r="L50" s="27"/>
      <c r="M50" s="19"/>
      <c r="N50" s="20" t="e">
        <f>SUM(#REF!,K50,F50)</f>
        <v>#REF!</v>
      </c>
      <c r="O50" s="21">
        <f t="shared" ref="O50:O54" si="21">SUM(D50+G50+J50+M50)</f>
        <v>2</v>
      </c>
      <c r="P50" s="22">
        <v>3</v>
      </c>
      <c r="Q50" s="23">
        <f>P50-O50</f>
        <v>1</v>
      </c>
      <c r="R50" s="35"/>
    </row>
    <row r="51" spans="1:19" ht="24.95" customHeight="1">
      <c r="A51" s="34"/>
      <c r="B51" s="67"/>
      <c r="C51" s="67"/>
      <c r="D51" s="67"/>
      <c r="E51" s="67"/>
      <c r="F51" s="67"/>
      <c r="G51" s="67"/>
      <c r="H51" s="108"/>
      <c r="I51" s="99"/>
      <c r="J51" s="67"/>
      <c r="K51" s="67"/>
      <c r="L51" s="67"/>
      <c r="M51" s="67"/>
      <c r="N51" s="76"/>
      <c r="O51" s="69"/>
      <c r="P51" s="69"/>
      <c r="Q51" s="69"/>
      <c r="R51" s="35"/>
    </row>
    <row r="52" spans="1:19" ht="24.95" customHeight="1">
      <c r="A52" s="34" t="s">
        <v>25</v>
      </c>
      <c r="B52" s="25">
        <v>0.45</v>
      </c>
      <c r="C52" s="25">
        <v>0.75</v>
      </c>
      <c r="D52" s="41">
        <f t="shared" si="18"/>
        <v>1.2</v>
      </c>
      <c r="E52" s="25">
        <v>0.5</v>
      </c>
      <c r="F52" s="26"/>
      <c r="G52" s="41">
        <f t="shared" si="19"/>
        <v>0.5</v>
      </c>
      <c r="H52" s="113"/>
      <c r="I52" s="98"/>
      <c r="J52" s="41">
        <f t="shared" si="20"/>
        <v>0</v>
      </c>
      <c r="K52" s="27"/>
      <c r="L52" s="27"/>
      <c r="M52" s="19"/>
      <c r="N52" s="20"/>
      <c r="O52" s="21">
        <f t="shared" si="21"/>
        <v>1.7</v>
      </c>
      <c r="P52" s="22">
        <v>6</v>
      </c>
      <c r="Q52" s="23">
        <f>P52-O52</f>
        <v>4.3</v>
      </c>
      <c r="R52" s="35"/>
    </row>
    <row r="53" spans="1:19" s="1" customFormat="1" ht="24.95" customHeight="1">
      <c r="A53" s="34" t="s">
        <v>26</v>
      </c>
      <c r="B53" s="25">
        <v>0.43</v>
      </c>
      <c r="C53" s="25">
        <v>0.69</v>
      </c>
      <c r="D53" s="41">
        <f t="shared" si="18"/>
        <v>1.1199999999999999</v>
      </c>
      <c r="E53" s="25">
        <v>1.25</v>
      </c>
      <c r="F53" s="26"/>
      <c r="G53" s="41">
        <f t="shared" si="19"/>
        <v>1.25</v>
      </c>
      <c r="H53" s="113"/>
      <c r="I53" s="98"/>
      <c r="J53" s="41">
        <f t="shared" si="20"/>
        <v>0</v>
      </c>
      <c r="K53" s="27"/>
      <c r="L53" s="27"/>
      <c r="M53" s="19"/>
      <c r="N53" s="20"/>
      <c r="O53" s="21">
        <f t="shared" si="21"/>
        <v>2.37</v>
      </c>
      <c r="P53" s="22">
        <v>3</v>
      </c>
      <c r="Q53" s="23">
        <f t="shared" ref="Q53:Q54" si="22">P53-O53</f>
        <v>0.62999999999999989</v>
      </c>
      <c r="R53" s="35"/>
      <c r="S53"/>
    </row>
    <row r="54" spans="1:19" s="1" customFormat="1" ht="24.95" customHeight="1">
      <c r="A54" s="34" t="s">
        <v>27</v>
      </c>
      <c r="B54" s="25">
        <v>0</v>
      </c>
      <c r="C54" s="25">
        <v>0.25</v>
      </c>
      <c r="D54" s="41">
        <f t="shared" si="18"/>
        <v>0.25</v>
      </c>
      <c r="E54" s="25">
        <v>0.75</v>
      </c>
      <c r="F54" s="26"/>
      <c r="G54" s="41">
        <f t="shared" si="19"/>
        <v>0.75</v>
      </c>
      <c r="H54" s="113"/>
      <c r="I54" s="98"/>
      <c r="J54" s="41">
        <f t="shared" si="20"/>
        <v>0</v>
      </c>
      <c r="K54" s="27"/>
      <c r="L54" s="27"/>
      <c r="M54" s="19"/>
      <c r="N54" s="20"/>
      <c r="O54" s="21">
        <f t="shared" si="21"/>
        <v>1</v>
      </c>
      <c r="P54" s="22">
        <v>3</v>
      </c>
      <c r="Q54" s="23">
        <f t="shared" si="22"/>
        <v>2</v>
      </c>
      <c r="R54" s="35"/>
      <c r="S54"/>
    </row>
    <row r="55" spans="1:19" s="2" customFormat="1" ht="24.95" customHeight="1" thickBot="1">
      <c r="A55" s="34"/>
      <c r="B55" s="68"/>
      <c r="C55" s="68"/>
      <c r="D55" s="68"/>
      <c r="E55" s="68"/>
      <c r="F55" s="68"/>
      <c r="G55" s="68"/>
      <c r="H55" s="114"/>
      <c r="I55" s="100"/>
      <c r="J55" s="68"/>
      <c r="K55" s="68"/>
      <c r="L55" s="68"/>
      <c r="M55" s="68"/>
      <c r="N55" s="77"/>
      <c r="O55" s="78"/>
      <c r="P55" s="68"/>
      <c r="Q55" s="79"/>
      <c r="R55" s="38"/>
      <c r="S55"/>
    </row>
    <row r="56" spans="1:19" s="2" customFormat="1" ht="24.95" customHeight="1" thickBot="1">
      <c r="A56" s="18" t="s">
        <v>14</v>
      </c>
      <c r="B56" s="24">
        <f>+SUM(B49:B55)</f>
        <v>3.0300000000000002</v>
      </c>
      <c r="C56" s="24">
        <f>+SUM(C49:C55)</f>
        <v>4.1899999999999995</v>
      </c>
      <c r="D56" s="45">
        <f>+SUM(D49:D55)</f>
        <v>7.2200000000000006</v>
      </c>
      <c r="E56" s="24">
        <f>SUM(E49:E55)</f>
        <v>4</v>
      </c>
      <c r="F56" s="24">
        <f>+SUM(F49:F55)</f>
        <v>0</v>
      </c>
      <c r="G56" s="45">
        <f>+SUM(G49:G55)</f>
        <v>4</v>
      </c>
      <c r="H56" s="115">
        <f>+SUM(H49:H55)</f>
        <v>0</v>
      </c>
      <c r="I56" s="92"/>
      <c r="J56" s="45">
        <f>+SUM(J49:J55)</f>
        <v>0</v>
      </c>
      <c r="K56" s="24"/>
      <c r="L56" s="24"/>
      <c r="M56" s="24"/>
      <c r="N56" s="24" t="e">
        <f>+SUM(N49:N55)</f>
        <v>#REF!</v>
      </c>
      <c r="O56" s="31">
        <f>SUM(D56+G56+J56+M56)</f>
        <v>11.22</v>
      </c>
      <c r="P56" s="32">
        <f>+SUM(P49:P55)</f>
        <v>19.5</v>
      </c>
      <c r="Q56" s="33">
        <f>+SUM(Q49:Q55)</f>
        <v>8.2799999999999994</v>
      </c>
      <c r="R56" s="39"/>
      <c r="S56"/>
    </row>
    <row r="57" spans="1:19" s="2" customFormat="1" ht="24.95" customHeight="1">
      <c r="A57" s="3"/>
      <c r="B57"/>
      <c r="C57"/>
      <c r="D57"/>
      <c r="E57"/>
      <c r="F57"/>
      <c r="G57"/>
      <c r="H57"/>
      <c r="I57"/>
      <c r="J57"/>
      <c r="K57"/>
      <c r="L57"/>
      <c r="M57"/>
      <c r="O57"/>
      <c r="P57"/>
      <c r="Q57"/>
      <c r="R57"/>
      <c r="S57"/>
    </row>
    <row r="58" spans="1:19" s="2" customFormat="1" ht="24.95" customHeight="1" thickBot="1">
      <c r="A58" s="3"/>
      <c r="B58"/>
      <c r="C58"/>
      <c r="D58"/>
      <c r="E58"/>
      <c r="F58"/>
      <c r="G58"/>
      <c r="H58"/>
      <c r="I58"/>
      <c r="J58"/>
      <c r="K58"/>
      <c r="L58"/>
      <c r="M58"/>
      <c r="O58"/>
      <c r="P58"/>
      <c r="Q58"/>
      <c r="R58"/>
      <c r="S58"/>
    </row>
    <row r="59" spans="1:19" ht="24.95" customHeight="1" thickBot="1">
      <c r="A59" s="49" t="s">
        <v>33</v>
      </c>
      <c r="B59" s="157" t="s">
        <v>42</v>
      </c>
      <c r="C59" s="158"/>
      <c r="D59" s="158"/>
      <c r="E59" s="158"/>
      <c r="F59" s="158"/>
      <c r="G59" s="158"/>
      <c r="H59" s="158"/>
      <c r="I59" s="158"/>
      <c r="J59" s="158"/>
      <c r="K59" s="158"/>
      <c r="L59" s="158"/>
      <c r="M59" s="158"/>
      <c r="N59" s="158"/>
      <c r="O59" s="158"/>
      <c r="P59" s="158"/>
      <c r="Q59" s="158"/>
      <c r="R59" s="159"/>
    </row>
    <row r="60" spans="1:19" ht="24.95" customHeight="1">
      <c r="A60" s="50" t="s">
        <v>0</v>
      </c>
      <c r="B60" s="51">
        <v>1</v>
      </c>
      <c r="C60" s="51">
        <v>2</v>
      </c>
      <c r="D60" s="51" t="s">
        <v>18</v>
      </c>
      <c r="E60" s="109">
        <v>3</v>
      </c>
      <c r="F60" s="96">
        <v>4</v>
      </c>
      <c r="G60" s="51" t="s">
        <v>19</v>
      </c>
      <c r="H60" s="51">
        <v>5</v>
      </c>
      <c r="I60" s="51">
        <v>6</v>
      </c>
      <c r="J60" s="51" t="s">
        <v>20</v>
      </c>
      <c r="K60" s="51">
        <v>7</v>
      </c>
      <c r="L60" s="51">
        <v>8</v>
      </c>
      <c r="M60" s="51" t="s">
        <v>21</v>
      </c>
      <c r="N60" s="51" t="s">
        <v>3</v>
      </c>
      <c r="O60" s="52" t="s">
        <v>12</v>
      </c>
      <c r="P60" s="52" t="s">
        <v>11</v>
      </c>
      <c r="Q60" s="52" t="s">
        <v>13</v>
      </c>
      <c r="R60" s="143" t="s">
        <v>15</v>
      </c>
    </row>
    <row r="61" spans="1:19" ht="24.95" customHeight="1">
      <c r="A61" s="53"/>
      <c r="B61" s="48"/>
      <c r="C61" s="48"/>
      <c r="D61" s="48"/>
      <c r="E61" s="106"/>
      <c r="F61" s="97"/>
      <c r="G61" s="48"/>
      <c r="H61" s="48"/>
      <c r="I61" s="48"/>
      <c r="J61" s="48"/>
      <c r="K61" s="48"/>
      <c r="L61" s="48"/>
      <c r="M61" s="48"/>
      <c r="N61" s="48"/>
      <c r="O61" s="54" t="s">
        <v>3</v>
      </c>
      <c r="P61" s="54" t="s">
        <v>7</v>
      </c>
      <c r="Q61" s="55"/>
      <c r="R61" s="144"/>
    </row>
    <row r="62" spans="1:19" ht="24.95" customHeight="1">
      <c r="A62" s="56" t="s">
        <v>4</v>
      </c>
      <c r="B62" s="48" t="s">
        <v>7</v>
      </c>
      <c r="C62" s="48" t="s">
        <v>7</v>
      </c>
      <c r="D62" s="48"/>
      <c r="E62" s="106"/>
      <c r="F62" s="97"/>
      <c r="G62" s="57"/>
      <c r="H62" s="47" t="s">
        <v>34</v>
      </c>
      <c r="I62" s="48"/>
      <c r="J62" s="48"/>
      <c r="K62" s="48"/>
      <c r="L62" s="47" t="s">
        <v>35</v>
      </c>
      <c r="M62" s="58"/>
      <c r="N62" s="58"/>
      <c r="O62" s="59"/>
      <c r="P62" s="59"/>
      <c r="Q62" s="59"/>
      <c r="R62" s="60"/>
    </row>
    <row r="63" spans="1:19" ht="24.95" customHeight="1">
      <c r="A63" s="12"/>
      <c r="B63" s="4"/>
      <c r="C63" s="4"/>
      <c r="D63" s="4"/>
      <c r="E63" s="107"/>
      <c r="F63" s="4"/>
      <c r="G63" s="4"/>
      <c r="H63" s="4"/>
      <c r="I63" s="4"/>
      <c r="J63" s="4"/>
      <c r="K63" s="4"/>
      <c r="L63" s="4"/>
      <c r="M63" s="4"/>
      <c r="N63" s="11"/>
      <c r="O63" s="36"/>
      <c r="P63" s="36"/>
      <c r="Q63" s="36"/>
      <c r="R63" s="37"/>
    </row>
    <row r="64" spans="1:19" ht="24.95" customHeight="1">
      <c r="A64" s="34" t="s">
        <v>22</v>
      </c>
      <c r="B64" s="67"/>
      <c r="C64" s="67"/>
      <c r="D64" s="67"/>
      <c r="E64" s="116">
        <v>0.5</v>
      </c>
      <c r="F64" s="101"/>
      <c r="G64" s="41">
        <f>SUM(E64,F64)</f>
        <v>0.5</v>
      </c>
      <c r="H64" s="25"/>
      <c r="I64" s="25"/>
      <c r="J64" s="95">
        <f>SUM(H64,I64)</f>
        <v>0</v>
      </c>
      <c r="K64" s="25"/>
      <c r="L64" s="25"/>
      <c r="M64" s="41">
        <f>SUM(K64,L64)</f>
        <v>0</v>
      </c>
      <c r="N64" s="20" t="e">
        <f>SUM(#REF!,K64,F64)</f>
        <v>#REF!</v>
      </c>
      <c r="O64" s="21">
        <f>SUM(D64+G64+J64+M64)</f>
        <v>0.5</v>
      </c>
      <c r="P64" s="22">
        <v>3</v>
      </c>
      <c r="Q64" s="23">
        <f t="shared" ref="Q64:Q68" si="23">P64-O64</f>
        <v>2.5</v>
      </c>
      <c r="R64" s="35"/>
    </row>
    <row r="65" spans="1:19" ht="24.95" customHeight="1">
      <c r="A65" s="34" t="s">
        <v>23</v>
      </c>
      <c r="B65" s="67"/>
      <c r="C65" s="25">
        <v>1.2</v>
      </c>
      <c r="D65" s="41">
        <f>SUM(B65,C65)</f>
        <v>1.2</v>
      </c>
      <c r="E65" s="108"/>
      <c r="F65" s="99"/>
      <c r="G65" s="41">
        <f>SUM(E65,F65)</f>
        <v>0</v>
      </c>
      <c r="H65" s="67"/>
      <c r="I65" s="67"/>
      <c r="J65" s="41">
        <f>SUM(H65,I65)</f>
        <v>0</v>
      </c>
      <c r="K65" s="67"/>
      <c r="L65" s="67"/>
      <c r="M65" s="41">
        <f>SUM(K65,L65)</f>
        <v>0</v>
      </c>
      <c r="N65" s="76"/>
      <c r="O65" s="21">
        <f>SUM(D65+G65+J65+M65)</f>
        <v>1.2</v>
      </c>
      <c r="P65" s="22">
        <v>0</v>
      </c>
      <c r="Q65" s="23">
        <f t="shared" si="23"/>
        <v>-1.2</v>
      </c>
      <c r="R65" s="35"/>
      <c r="S65" s="1"/>
    </row>
    <row r="66" spans="1:19" s="1" customFormat="1" ht="24.95" customHeight="1">
      <c r="A66" s="34"/>
      <c r="B66" s="67"/>
      <c r="C66" s="67"/>
      <c r="D66" s="67"/>
      <c r="E66" s="108"/>
      <c r="F66" s="99"/>
      <c r="G66" s="67"/>
      <c r="H66" s="67"/>
      <c r="I66" s="67"/>
      <c r="J66" s="67"/>
      <c r="K66" s="67"/>
      <c r="L66" s="67"/>
      <c r="M66" s="67"/>
      <c r="N66" s="76"/>
      <c r="O66" s="69"/>
      <c r="P66" s="69"/>
      <c r="Q66" s="69"/>
      <c r="R66" s="35"/>
    </row>
    <row r="67" spans="1:19" s="1" customFormat="1" ht="24.95" customHeight="1">
      <c r="A67" s="34" t="s">
        <v>25</v>
      </c>
      <c r="B67" s="67"/>
      <c r="C67" s="43"/>
      <c r="D67" s="43"/>
      <c r="E67" s="117"/>
      <c r="F67" s="101"/>
      <c r="G67" s="41"/>
      <c r="H67" s="25"/>
      <c r="I67" s="25"/>
      <c r="J67" s="95">
        <f t="shared" ref="J67:J68" si="24">SUM(H67,I67)</f>
        <v>0</v>
      </c>
      <c r="K67" s="25"/>
      <c r="L67" s="25"/>
      <c r="M67" s="28">
        <f t="shared" ref="M67:M68" si="25">SUM(K67,L67)</f>
        <v>0</v>
      </c>
      <c r="N67" s="20"/>
      <c r="O67" s="21">
        <f t="shared" ref="O67:O68" si="26">SUM(D67+G67+J67+M67)</f>
        <v>0</v>
      </c>
      <c r="P67" s="22">
        <v>4</v>
      </c>
      <c r="Q67" s="23">
        <f t="shared" si="23"/>
        <v>4</v>
      </c>
      <c r="R67" s="35"/>
      <c r="S67" s="2"/>
    </row>
    <row r="68" spans="1:19" s="2" customFormat="1" ht="24.95" customHeight="1">
      <c r="A68" s="40" t="s">
        <v>26</v>
      </c>
      <c r="B68" s="67"/>
      <c r="C68" s="43"/>
      <c r="D68" s="43"/>
      <c r="E68" s="117"/>
      <c r="F68" s="101"/>
      <c r="G68" s="41"/>
      <c r="H68" s="25"/>
      <c r="I68" s="25"/>
      <c r="J68" s="95">
        <f t="shared" si="24"/>
        <v>0</v>
      </c>
      <c r="K68" s="25"/>
      <c r="L68" s="25"/>
      <c r="M68" s="28">
        <f t="shared" si="25"/>
        <v>0</v>
      </c>
      <c r="N68" s="20"/>
      <c r="O68" s="21">
        <f t="shared" si="26"/>
        <v>0</v>
      </c>
      <c r="P68" s="22">
        <v>4</v>
      </c>
      <c r="Q68" s="23">
        <f t="shared" si="23"/>
        <v>4</v>
      </c>
      <c r="R68" s="35"/>
    </row>
    <row r="69" spans="1:19" s="2" customFormat="1" ht="24.95" customHeight="1">
      <c r="A69" s="34"/>
      <c r="B69" s="67"/>
      <c r="C69" s="67"/>
      <c r="D69" s="67"/>
      <c r="E69" s="108"/>
      <c r="F69" s="99"/>
      <c r="G69" s="67"/>
      <c r="H69" s="67"/>
      <c r="I69" s="67"/>
      <c r="J69" s="67"/>
      <c r="K69" s="67"/>
      <c r="L69" s="67"/>
      <c r="M69" s="67"/>
      <c r="N69" s="76"/>
      <c r="O69" s="80"/>
      <c r="P69" s="67"/>
      <c r="Q69" s="81"/>
      <c r="R69" s="35"/>
    </row>
    <row r="70" spans="1:19" s="2" customFormat="1" ht="24.95" customHeight="1" thickBot="1">
      <c r="A70" s="34"/>
      <c r="B70" s="67"/>
      <c r="C70" s="67"/>
      <c r="D70" s="67"/>
      <c r="E70" s="108"/>
      <c r="F70" s="99"/>
      <c r="G70" s="67"/>
      <c r="H70" s="67"/>
      <c r="I70" s="67"/>
      <c r="J70" s="67"/>
      <c r="K70" s="67"/>
      <c r="L70" s="67"/>
      <c r="M70" s="67"/>
      <c r="N70" s="76"/>
      <c r="O70" s="78"/>
      <c r="P70" s="68"/>
      <c r="Q70" s="79"/>
      <c r="R70" s="38"/>
    </row>
    <row r="71" spans="1:19" s="2" customFormat="1" ht="24.95" customHeight="1" thickBot="1">
      <c r="A71" s="18" t="s">
        <v>14</v>
      </c>
      <c r="B71" s="24"/>
      <c r="C71" s="24">
        <f t="shared" ref="C71:D71" si="27">+SUM(C64:C70)</f>
        <v>1.2</v>
      </c>
      <c r="D71" s="24">
        <f t="shared" si="27"/>
        <v>1.2</v>
      </c>
      <c r="E71" s="115"/>
      <c r="F71" s="92">
        <f t="shared" ref="F71:N71" si="28">+SUM(F64:F70)</f>
        <v>0</v>
      </c>
      <c r="G71" s="45">
        <f t="shared" si="28"/>
        <v>0.5</v>
      </c>
      <c r="H71" s="24">
        <f t="shared" si="28"/>
        <v>0</v>
      </c>
      <c r="I71" s="24">
        <f t="shared" si="28"/>
        <v>0</v>
      </c>
      <c r="J71" s="45">
        <f t="shared" si="28"/>
        <v>0</v>
      </c>
      <c r="K71" s="24">
        <f t="shared" si="28"/>
        <v>0</v>
      </c>
      <c r="L71" s="24">
        <f t="shared" si="28"/>
        <v>0</v>
      </c>
      <c r="M71" s="45">
        <f t="shared" si="28"/>
        <v>0</v>
      </c>
      <c r="N71" s="63" t="e">
        <f t="shared" si="28"/>
        <v>#REF!</v>
      </c>
      <c r="O71" s="64">
        <f>SUM(D71+G71+J71+M71)</f>
        <v>1.7</v>
      </c>
      <c r="P71" s="65">
        <f>+SUM(P64:P70)</f>
        <v>11</v>
      </c>
      <c r="Q71" s="65">
        <f>+SUM(Q64:Q70)</f>
        <v>9.3000000000000007</v>
      </c>
      <c r="R71" s="39"/>
      <c r="S71"/>
    </row>
    <row r="72" spans="1:19" ht="24.95" customHeight="1"/>
    <row r="73" spans="1:19" ht="24.95" customHeight="1" thickBot="1"/>
    <row r="74" spans="1:19" ht="24.95" customHeight="1" thickBot="1">
      <c r="A74" s="49" t="s">
        <v>38</v>
      </c>
      <c r="B74" s="157" t="s">
        <v>39</v>
      </c>
      <c r="C74" s="158"/>
      <c r="D74" s="158"/>
      <c r="E74" s="158"/>
      <c r="F74" s="158"/>
      <c r="G74" s="158"/>
      <c r="H74" s="158"/>
      <c r="I74" s="158"/>
      <c r="J74" s="158"/>
      <c r="K74" s="158"/>
      <c r="L74" s="158"/>
      <c r="M74" s="158"/>
      <c r="N74" s="158"/>
      <c r="O74" s="158"/>
      <c r="P74" s="158"/>
      <c r="Q74" s="158"/>
      <c r="R74" s="159"/>
    </row>
    <row r="75" spans="1:19" ht="24.95" customHeight="1">
      <c r="A75" s="50" t="s">
        <v>0</v>
      </c>
      <c r="B75" s="51">
        <v>1</v>
      </c>
      <c r="C75" s="51">
        <v>2</v>
      </c>
      <c r="D75" s="51" t="s">
        <v>18</v>
      </c>
      <c r="E75" s="51">
        <v>3</v>
      </c>
      <c r="F75" s="51">
        <v>4</v>
      </c>
      <c r="G75" s="51" t="s">
        <v>19</v>
      </c>
      <c r="H75" s="51">
        <v>5</v>
      </c>
      <c r="I75" s="51">
        <v>6</v>
      </c>
      <c r="J75" s="109" t="s">
        <v>20</v>
      </c>
      <c r="K75" s="96">
        <v>7</v>
      </c>
      <c r="L75" s="51">
        <v>8</v>
      </c>
      <c r="M75" s="51" t="s">
        <v>21</v>
      </c>
      <c r="N75" s="51" t="s">
        <v>3</v>
      </c>
      <c r="O75" s="52" t="s">
        <v>12</v>
      </c>
      <c r="P75" s="52" t="s">
        <v>11</v>
      </c>
      <c r="Q75" s="52" t="s">
        <v>13</v>
      </c>
      <c r="R75" s="143" t="s">
        <v>15</v>
      </c>
    </row>
    <row r="76" spans="1:19" ht="24.95" customHeight="1">
      <c r="A76" s="53"/>
      <c r="B76" s="48"/>
      <c r="C76" s="48"/>
      <c r="D76" s="48"/>
      <c r="E76" s="48"/>
      <c r="F76" s="48"/>
      <c r="G76" s="48"/>
      <c r="H76" s="48"/>
      <c r="I76" s="48"/>
      <c r="J76" s="106"/>
      <c r="K76" s="97"/>
      <c r="L76" s="48"/>
      <c r="M76" s="48"/>
      <c r="N76" s="48"/>
      <c r="O76" s="54" t="s">
        <v>3</v>
      </c>
      <c r="P76" s="54" t="s">
        <v>7</v>
      </c>
      <c r="Q76" s="55"/>
      <c r="R76" s="144"/>
    </row>
    <row r="77" spans="1:19" ht="24.95" customHeight="1">
      <c r="A77" s="56" t="s">
        <v>4</v>
      </c>
      <c r="B77" s="48"/>
      <c r="C77" s="47" t="s">
        <v>36</v>
      </c>
      <c r="D77" s="48"/>
      <c r="E77" s="48"/>
      <c r="F77" s="48"/>
      <c r="G77" s="57"/>
      <c r="H77" s="47" t="s">
        <v>34</v>
      </c>
      <c r="I77" s="48"/>
      <c r="J77" s="106"/>
      <c r="K77" s="97"/>
      <c r="L77" s="48"/>
      <c r="M77" s="58"/>
      <c r="N77" s="58"/>
      <c r="O77" s="59"/>
      <c r="P77" s="59"/>
      <c r="Q77" s="59"/>
      <c r="R77" s="60"/>
    </row>
    <row r="78" spans="1:19" ht="24.95" customHeight="1">
      <c r="A78" s="12"/>
      <c r="B78" s="4"/>
      <c r="C78" s="4"/>
      <c r="D78" s="4"/>
      <c r="E78" s="4"/>
      <c r="F78" s="4"/>
      <c r="G78" s="4"/>
      <c r="H78" s="4"/>
      <c r="I78" s="4"/>
      <c r="J78" s="107"/>
      <c r="K78" s="4"/>
      <c r="L78" s="4"/>
      <c r="M78" s="4"/>
      <c r="N78" s="11"/>
      <c r="O78" s="36"/>
      <c r="P78" s="36"/>
      <c r="Q78" s="36"/>
      <c r="R78" s="37"/>
    </row>
    <row r="79" spans="1:19" ht="24.95" customHeight="1">
      <c r="A79" s="40"/>
      <c r="B79" s="27"/>
      <c r="C79" s="27"/>
      <c r="D79" s="27"/>
      <c r="E79" s="27"/>
      <c r="F79" s="27"/>
      <c r="G79" s="27"/>
      <c r="H79" s="27"/>
      <c r="I79" s="27"/>
      <c r="J79" s="118"/>
      <c r="K79" s="98"/>
      <c r="L79" s="27"/>
      <c r="M79" s="19"/>
      <c r="N79" s="20" t="e">
        <f>SUM(#REF!,K79,F79)</f>
        <v>#REF!</v>
      </c>
      <c r="O79" s="69"/>
      <c r="P79" s="69"/>
      <c r="Q79" s="69"/>
      <c r="R79" s="35"/>
    </row>
    <row r="80" spans="1:19" ht="24.95" customHeight="1">
      <c r="A80" s="34" t="s">
        <v>23</v>
      </c>
      <c r="B80" s="25">
        <v>1.5</v>
      </c>
      <c r="C80" s="25">
        <v>1</v>
      </c>
      <c r="D80" s="41">
        <f t="shared" ref="D80:D81" si="29">SUM(B80,C80)</f>
        <v>2.5</v>
      </c>
      <c r="E80" s="25">
        <v>2</v>
      </c>
      <c r="F80" s="26"/>
      <c r="G80" s="41">
        <f t="shared" ref="G80:G81" si="30">SUM(E80,F80)</f>
        <v>2</v>
      </c>
      <c r="H80" s="25"/>
      <c r="I80" s="25"/>
      <c r="J80" s="119">
        <f>SUM(H80,I80)</f>
        <v>0</v>
      </c>
      <c r="K80" s="98"/>
      <c r="L80" s="27"/>
      <c r="M80" s="19"/>
      <c r="N80" s="20" t="e">
        <f>SUM(#REF!,K80,F80)</f>
        <v>#REF!</v>
      </c>
      <c r="O80" s="21">
        <f>SUM(D80+G80+J80+M80)</f>
        <v>4.5</v>
      </c>
      <c r="P80" s="22">
        <v>6</v>
      </c>
      <c r="Q80" s="23">
        <f>P80-O80</f>
        <v>1.5</v>
      </c>
      <c r="R80" s="35"/>
    </row>
    <row r="81" spans="1:19" ht="24.95" customHeight="1">
      <c r="A81" s="34" t="s">
        <v>24</v>
      </c>
      <c r="B81" s="25">
        <v>0.25</v>
      </c>
      <c r="C81" s="25">
        <v>1.5</v>
      </c>
      <c r="D81" s="41">
        <f t="shared" si="29"/>
        <v>1.75</v>
      </c>
      <c r="E81" s="25">
        <v>1.5</v>
      </c>
      <c r="F81" s="26"/>
      <c r="G81" s="41">
        <f t="shared" si="30"/>
        <v>1.5</v>
      </c>
      <c r="H81" s="25"/>
      <c r="I81" s="25"/>
      <c r="J81" s="119">
        <f>SUM(H81,I81)</f>
        <v>0</v>
      </c>
      <c r="K81" s="99"/>
      <c r="L81" s="67"/>
      <c r="M81" s="67"/>
      <c r="N81" s="76"/>
      <c r="O81" s="21">
        <f>SUM(D81+G81+J81+M81)</f>
        <v>3.25</v>
      </c>
      <c r="P81" s="22">
        <v>7.5</v>
      </c>
      <c r="Q81" s="23">
        <f>P81-O81</f>
        <v>4.25</v>
      </c>
      <c r="R81" s="35"/>
    </row>
    <row r="82" spans="1:19" ht="24.95" customHeight="1">
      <c r="A82" s="34"/>
      <c r="B82" s="67"/>
      <c r="C82" s="67"/>
      <c r="D82" s="67"/>
      <c r="E82" s="67"/>
      <c r="F82" s="67"/>
      <c r="G82" s="67"/>
      <c r="H82" s="67"/>
      <c r="I82" s="67"/>
      <c r="J82" s="108"/>
      <c r="K82" s="99"/>
      <c r="L82" s="67"/>
      <c r="M82" s="67"/>
      <c r="N82" s="76"/>
      <c r="O82" s="69"/>
      <c r="P82" s="69"/>
      <c r="Q82" s="69"/>
      <c r="R82" s="35"/>
    </row>
    <row r="83" spans="1:19" ht="24.95" customHeight="1">
      <c r="A83" s="34"/>
      <c r="B83" s="67"/>
      <c r="C83" s="67"/>
      <c r="D83" s="67"/>
      <c r="E83" s="67"/>
      <c r="F83" s="67"/>
      <c r="G83" s="67"/>
      <c r="H83" s="67"/>
      <c r="I83" s="67"/>
      <c r="J83" s="108"/>
      <c r="K83" s="99"/>
      <c r="L83" s="67"/>
      <c r="M83" s="67"/>
      <c r="N83" s="76"/>
      <c r="O83" s="69"/>
      <c r="P83" s="69"/>
      <c r="Q83" s="69"/>
      <c r="R83" s="35"/>
    </row>
    <row r="84" spans="1:19" ht="24.95" customHeight="1">
      <c r="A84" s="34" t="s">
        <v>27</v>
      </c>
      <c r="B84" s="25">
        <v>0.5</v>
      </c>
      <c r="C84" s="25">
        <v>1.5</v>
      </c>
      <c r="D84" s="41">
        <f t="shared" ref="D84:D85" si="31">SUM(B84,C84)</f>
        <v>2</v>
      </c>
      <c r="E84" s="25">
        <v>0.5</v>
      </c>
      <c r="F84" s="26"/>
      <c r="G84" s="41">
        <f t="shared" ref="G84:G85" si="32">SUM(E84,F84)</f>
        <v>0.5</v>
      </c>
      <c r="H84" s="25"/>
      <c r="I84" s="25"/>
      <c r="J84" s="119">
        <f t="shared" ref="J84:J85" si="33">SUM(H84,I84)</f>
        <v>0</v>
      </c>
      <c r="K84" s="98"/>
      <c r="L84" s="27"/>
      <c r="M84" s="19"/>
      <c r="N84" s="20"/>
      <c r="O84" s="21">
        <f t="shared" ref="O84:O85" si="34">SUM(D84+G84+J84+M84)</f>
        <v>2.5</v>
      </c>
      <c r="P84" s="22">
        <v>5</v>
      </c>
      <c r="Q84" s="23">
        <f>P84-O84</f>
        <v>2.5</v>
      </c>
      <c r="R84" s="35"/>
    </row>
    <row r="85" spans="1:19" ht="24.95" customHeight="1" thickBot="1">
      <c r="A85" s="34" t="s">
        <v>28</v>
      </c>
      <c r="B85" s="25">
        <v>0.2</v>
      </c>
      <c r="C85" s="25">
        <v>1</v>
      </c>
      <c r="D85" s="41">
        <f t="shared" si="31"/>
        <v>1.2</v>
      </c>
      <c r="E85" s="25">
        <v>1</v>
      </c>
      <c r="F85" s="26"/>
      <c r="G85" s="41">
        <f t="shared" si="32"/>
        <v>1</v>
      </c>
      <c r="H85" s="25"/>
      <c r="I85" s="25"/>
      <c r="J85" s="119">
        <f t="shared" si="33"/>
        <v>0</v>
      </c>
      <c r="K85" s="102"/>
      <c r="L85" s="44"/>
      <c r="M85" s="44"/>
      <c r="N85" s="42"/>
      <c r="O85" s="21">
        <f t="shared" si="34"/>
        <v>2.2000000000000002</v>
      </c>
      <c r="P85" s="22">
        <v>6</v>
      </c>
      <c r="Q85" s="23">
        <f>P85-O85</f>
        <v>3.8</v>
      </c>
      <c r="R85" s="38"/>
    </row>
    <row r="86" spans="1:19" ht="24.95" customHeight="1" thickBot="1">
      <c r="A86" s="18" t="s">
        <v>14</v>
      </c>
      <c r="B86" s="24">
        <f>+SUM(B79:B85)</f>
        <v>2.4500000000000002</v>
      </c>
      <c r="C86" s="24">
        <f>+SUM(C79:C85)</f>
        <v>5</v>
      </c>
      <c r="D86" s="45">
        <f>+SUM(D79:D85)</f>
        <v>7.45</v>
      </c>
      <c r="E86" s="24">
        <f>SUM(E79:E85)</f>
        <v>5</v>
      </c>
      <c r="F86" s="24">
        <f>+SUM(F79:F85)</f>
        <v>0</v>
      </c>
      <c r="G86" s="45">
        <f>+SUM(G79:G85)</f>
        <v>5</v>
      </c>
      <c r="H86" s="24">
        <f>+SUM(H79:H85)</f>
        <v>0</v>
      </c>
      <c r="I86" s="24">
        <f>+SUM(I79:I85)</f>
        <v>0</v>
      </c>
      <c r="J86" s="120">
        <f>+SUM(J79:J85)</f>
        <v>0</v>
      </c>
      <c r="K86" s="92"/>
      <c r="L86" s="24"/>
      <c r="M86" s="24"/>
      <c r="N86" s="63" t="e">
        <f>+SUM(N79:N85)</f>
        <v>#REF!</v>
      </c>
      <c r="O86" s="64">
        <f>SUM(D86+G86+J86+M86)</f>
        <v>12.45</v>
      </c>
      <c r="P86" s="65">
        <f>+SUM(P79:P85)</f>
        <v>24.5</v>
      </c>
      <c r="Q86" s="65">
        <f>+SUM(Q79:Q85)</f>
        <v>12.05</v>
      </c>
      <c r="R86" s="39"/>
    </row>
    <row r="87" spans="1:19" ht="24.95" customHeight="1"/>
    <row r="88" spans="1:19" ht="24.95" customHeight="1" thickBot="1">
      <c r="S88" s="1"/>
    </row>
    <row r="89" spans="1:19" ht="24.95" customHeight="1" thickBot="1">
      <c r="A89" s="49" t="s">
        <v>37</v>
      </c>
      <c r="B89" s="157" t="s">
        <v>40</v>
      </c>
      <c r="C89" s="158"/>
      <c r="D89" s="158"/>
      <c r="E89" s="158"/>
      <c r="F89" s="158"/>
      <c r="G89" s="158"/>
      <c r="H89" s="158"/>
      <c r="I89" s="158"/>
      <c r="J89" s="158"/>
      <c r="K89" s="158"/>
      <c r="L89" s="158"/>
      <c r="M89" s="158"/>
      <c r="N89" s="158"/>
      <c r="O89" s="158"/>
      <c r="P89" s="158"/>
      <c r="Q89" s="158"/>
      <c r="R89" s="159"/>
      <c r="S89" s="1"/>
    </row>
    <row r="90" spans="1:19" ht="24.95" customHeight="1">
      <c r="A90" s="50" t="s">
        <v>0</v>
      </c>
      <c r="B90" s="51">
        <v>1</v>
      </c>
      <c r="C90" s="51">
        <v>2</v>
      </c>
      <c r="D90" s="51" t="s">
        <v>18</v>
      </c>
      <c r="E90" s="109">
        <v>3</v>
      </c>
      <c r="F90" s="96">
        <v>4</v>
      </c>
      <c r="G90" s="51" t="s">
        <v>19</v>
      </c>
      <c r="H90" s="51">
        <v>5</v>
      </c>
      <c r="I90" s="51">
        <v>6</v>
      </c>
      <c r="J90" s="51" t="s">
        <v>20</v>
      </c>
      <c r="K90" s="51">
        <v>7</v>
      </c>
      <c r="L90" s="51">
        <v>8</v>
      </c>
      <c r="M90" s="51" t="s">
        <v>21</v>
      </c>
      <c r="N90" s="51" t="s">
        <v>3</v>
      </c>
      <c r="O90" s="52" t="s">
        <v>12</v>
      </c>
      <c r="P90" s="52" t="s">
        <v>11</v>
      </c>
      <c r="Q90" s="52" t="s">
        <v>13</v>
      </c>
      <c r="R90" s="143" t="s">
        <v>15</v>
      </c>
      <c r="S90" s="2"/>
    </row>
    <row r="91" spans="1:19" ht="24.95" customHeight="1">
      <c r="A91" s="53"/>
      <c r="B91" s="48"/>
      <c r="C91" s="48"/>
      <c r="D91" s="48"/>
      <c r="E91" s="106"/>
      <c r="F91" s="97"/>
      <c r="G91" s="48"/>
      <c r="H91" s="48"/>
      <c r="I91" s="48"/>
      <c r="J91" s="48"/>
      <c r="K91" s="48"/>
      <c r="L91" s="48"/>
      <c r="M91" s="48"/>
      <c r="N91" s="48"/>
      <c r="O91" s="54" t="s">
        <v>3</v>
      </c>
      <c r="P91" s="54" t="s">
        <v>7</v>
      </c>
      <c r="Q91" s="55"/>
      <c r="R91" s="144"/>
      <c r="S91" s="2"/>
    </row>
    <row r="92" spans="1:19" ht="24.95" customHeight="1">
      <c r="A92" s="56" t="s">
        <v>4</v>
      </c>
      <c r="B92" s="48" t="s">
        <v>7</v>
      </c>
      <c r="C92" s="48" t="s">
        <v>7</v>
      </c>
      <c r="D92" s="48"/>
      <c r="E92" s="106"/>
      <c r="F92" s="97"/>
      <c r="G92" s="57"/>
      <c r="H92" s="47" t="s">
        <v>34</v>
      </c>
      <c r="I92" s="48"/>
      <c r="J92" s="48"/>
      <c r="K92" s="48"/>
      <c r="L92" s="47" t="s">
        <v>35</v>
      </c>
      <c r="M92" s="58"/>
      <c r="N92" s="58"/>
      <c r="O92" s="59"/>
      <c r="P92" s="59"/>
      <c r="Q92" s="59"/>
      <c r="R92" s="60"/>
      <c r="S92" s="2"/>
    </row>
    <row r="93" spans="1:19" ht="24.95" customHeight="1">
      <c r="A93" s="12"/>
      <c r="B93" s="4"/>
      <c r="C93" s="4"/>
      <c r="D93" s="4"/>
      <c r="E93" s="107"/>
      <c r="F93" s="4"/>
      <c r="G93" s="4"/>
      <c r="H93" s="4"/>
      <c r="I93" s="4"/>
      <c r="J93" s="4"/>
      <c r="K93" s="4"/>
      <c r="L93" s="4"/>
      <c r="M93" s="4"/>
      <c r="N93" s="11"/>
      <c r="O93" s="36"/>
      <c r="P93" s="36"/>
      <c r="Q93" s="36"/>
      <c r="R93" s="37"/>
      <c r="S93" s="2"/>
    </row>
    <row r="94" spans="1:19" ht="24.95" customHeight="1">
      <c r="A94" s="34"/>
      <c r="B94" s="67"/>
      <c r="C94" s="67"/>
      <c r="D94" s="67"/>
      <c r="E94" s="108"/>
      <c r="F94" s="99"/>
      <c r="G94" s="67"/>
      <c r="H94" s="67"/>
      <c r="I94" s="67"/>
      <c r="J94" s="67"/>
      <c r="K94" s="67"/>
      <c r="L94" s="67"/>
      <c r="M94" s="67"/>
      <c r="N94" s="76"/>
      <c r="O94" s="69"/>
      <c r="P94" s="69"/>
      <c r="Q94" s="69"/>
      <c r="R94" s="35"/>
    </row>
    <row r="95" spans="1:19" ht="24.95" customHeight="1">
      <c r="A95" s="34" t="s">
        <v>23</v>
      </c>
      <c r="B95" s="26">
        <v>1</v>
      </c>
      <c r="C95" s="43"/>
      <c r="D95" s="62">
        <f t="shared" ref="D95" si="35">SUM(B95,C95)</f>
        <v>1</v>
      </c>
      <c r="E95" s="25">
        <v>2</v>
      </c>
      <c r="F95" s="101"/>
      <c r="G95" s="62">
        <f t="shared" ref="G95:G99" si="36">SUM(E95,F95)</f>
        <v>2</v>
      </c>
      <c r="H95" s="26"/>
      <c r="I95" s="26"/>
      <c r="J95" s="62">
        <f t="shared" ref="J95:J100" si="37">SUM(H95,I95)</f>
        <v>0</v>
      </c>
      <c r="K95" s="26"/>
      <c r="L95" s="26"/>
      <c r="M95" s="62">
        <f>SUM(K95,L95)</f>
        <v>0</v>
      </c>
      <c r="N95" s="42"/>
      <c r="O95" s="21">
        <f t="shared" ref="O95" si="38">SUM(D95+G95+J95+M95)</f>
        <v>3</v>
      </c>
      <c r="P95" s="22">
        <v>8</v>
      </c>
      <c r="Q95" s="66"/>
      <c r="R95" s="35"/>
    </row>
    <row r="96" spans="1:19" ht="24.95" customHeight="1">
      <c r="A96" s="40" t="s">
        <v>24</v>
      </c>
      <c r="B96" s="67"/>
      <c r="C96" s="43"/>
      <c r="D96" s="43"/>
      <c r="E96" s="25">
        <v>0.25</v>
      </c>
      <c r="F96" s="101"/>
      <c r="G96" s="62">
        <f t="shared" si="36"/>
        <v>0.25</v>
      </c>
      <c r="H96" s="26"/>
      <c r="I96" s="26"/>
      <c r="J96" s="62">
        <f t="shared" si="37"/>
        <v>0</v>
      </c>
      <c r="K96" s="26"/>
      <c r="L96" s="26"/>
      <c r="M96" s="62">
        <f>SUM(K96,L100)</f>
        <v>0</v>
      </c>
      <c r="N96" s="42"/>
      <c r="O96" s="21">
        <f t="shared" ref="O96" si="39">SUM(D96+G96+J96+M96)</f>
        <v>0.25</v>
      </c>
      <c r="P96" s="22">
        <v>5</v>
      </c>
      <c r="Q96" s="66"/>
      <c r="R96" s="35"/>
    </row>
    <row r="97" spans="1:19" ht="24.95" customHeight="1">
      <c r="A97" s="34"/>
      <c r="B97" s="67"/>
      <c r="C97" s="67"/>
      <c r="D97" s="67"/>
      <c r="E97" s="108"/>
      <c r="F97" s="99"/>
      <c r="G97" s="19"/>
      <c r="H97" s="67"/>
      <c r="I97" s="67"/>
      <c r="J97" s="67"/>
      <c r="K97" s="67"/>
      <c r="L97" s="67"/>
      <c r="M97" s="67"/>
      <c r="N97" s="76"/>
      <c r="O97" s="69"/>
      <c r="P97" s="69"/>
      <c r="Q97" s="69"/>
      <c r="R97" s="35"/>
    </row>
    <row r="98" spans="1:19" ht="24.95" customHeight="1">
      <c r="A98" s="40"/>
      <c r="B98" s="67"/>
      <c r="C98" s="67"/>
      <c r="D98" s="67"/>
      <c r="E98" s="108"/>
      <c r="F98" s="99"/>
      <c r="G98" s="19"/>
      <c r="H98" s="67"/>
      <c r="I98" s="67"/>
      <c r="J98" s="67"/>
      <c r="K98" s="67"/>
      <c r="L98" s="67"/>
      <c r="M98" s="67"/>
      <c r="N98" s="76"/>
      <c r="O98" s="69"/>
      <c r="P98" s="69"/>
      <c r="Q98" s="69"/>
      <c r="R98" s="35"/>
    </row>
    <row r="99" spans="1:19" ht="24.95" customHeight="1">
      <c r="A99" s="34" t="s">
        <v>27</v>
      </c>
      <c r="B99" s="67"/>
      <c r="C99" s="67"/>
      <c r="D99" s="67"/>
      <c r="E99" s="125">
        <v>0.5</v>
      </c>
      <c r="F99" s="101"/>
      <c r="G99" s="62">
        <f t="shared" si="36"/>
        <v>0.5</v>
      </c>
      <c r="H99" s="26"/>
      <c r="I99" s="26"/>
      <c r="J99" s="62">
        <f t="shared" si="37"/>
        <v>0</v>
      </c>
      <c r="K99" s="26"/>
      <c r="L99" s="26"/>
      <c r="M99" s="62">
        <f>SUM(K98,L98)</f>
        <v>0</v>
      </c>
      <c r="N99" s="42"/>
      <c r="O99" s="21">
        <f>SUM(D99+G99+J99+M100)</f>
        <v>0.5</v>
      </c>
      <c r="P99" s="22">
        <v>5</v>
      </c>
      <c r="Q99" s="66"/>
      <c r="R99" s="35"/>
    </row>
    <row r="100" spans="1:19" ht="24.95" customHeight="1" thickBot="1">
      <c r="A100" s="34" t="s">
        <v>28</v>
      </c>
      <c r="B100" s="103"/>
      <c r="C100" s="104"/>
      <c r="D100" s="104"/>
      <c r="E100" s="125">
        <v>0.1</v>
      </c>
      <c r="F100" s="101"/>
      <c r="G100" s="62">
        <f t="shared" ref="G100" si="40">SUM(H101)</f>
        <v>0</v>
      </c>
      <c r="H100" s="26"/>
      <c r="I100" s="26"/>
      <c r="J100" s="62">
        <f t="shared" si="37"/>
        <v>0</v>
      </c>
      <c r="K100" s="26"/>
      <c r="L100" s="26"/>
      <c r="M100" s="62">
        <f>SUM(K99,L99)</f>
        <v>0</v>
      </c>
      <c r="N100" s="42"/>
      <c r="O100" s="21">
        <f>SUM(D100+G100+J100+M101)</f>
        <v>0</v>
      </c>
      <c r="P100" s="22">
        <v>2</v>
      </c>
      <c r="Q100" s="66"/>
      <c r="R100" s="38"/>
    </row>
    <row r="101" spans="1:19" ht="24.95" customHeight="1" thickBot="1">
      <c r="A101" s="18" t="s">
        <v>14</v>
      </c>
      <c r="B101" s="105"/>
      <c r="C101" s="105"/>
      <c r="D101" s="105"/>
      <c r="E101" s="111"/>
      <c r="F101" s="92">
        <f t="shared" ref="F101:L101" si="41">+SUM(F94:F100)</f>
        <v>0</v>
      </c>
      <c r="G101" s="45">
        <f t="shared" si="41"/>
        <v>2.75</v>
      </c>
      <c r="H101" s="24">
        <f t="shared" si="41"/>
        <v>0</v>
      </c>
      <c r="I101" s="24">
        <f t="shared" si="41"/>
        <v>0</v>
      </c>
      <c r="J101" s="45">
        <f t="shared" si="41"/>
        <v>0</v>
      </c>
      <c r="K101" s="24">
        <f t="shared" si="41"/>
        <v>0</v>
      </c>
      <c r="L101" s="24">
        <f t="shared" si="41"/>
        <v>0</v>
      </c>
      <c r="M101" s="45">
        <f>+SUM(M95:M100)</f>
        <v>0</v>
      </c>
      <c r="N101" s="63">
        <f>+SUM(N94:N100)</f>
        <v>0</v>
      </c>
      <c r="O101" s="64">
        <f>SUM(D101+G101+J101+M101)</f>
        <v>2.75</v>
      </c>
      <c r="P101" s="65">
        <f>+SUM(P94:P100)</f>
        <v>20</v>
      </c>
      <c r="Q101" s="65">
        <f>+SUM(Q94:Q100)</f>
        <v>0</v>
      </c>
      <c r="R101" s="39"/>
    </row>
    <row r="102" spans="1:19" ht="24.95" customHeight="1"/>
    <row r="103" spans="1:19" ht="24.95" customHeight="1" thickBot="1">
      <c r="O103" s="2"/>
      <c r="P103" s="2"/>
    </row>
    <row r="104" spans="1:19" ht="24.95" customHeight="1" thickBot="1">
      <c r="A104" s="49" t="s">
        <v>43</v>
      </c>
      <c r="B104" s="157" t="s">
        <v>44</v>
      </c>
      <c r="C104" s="158"/>
      <c r="D104" s="158"/>
      <c r="E104" s="158"/>
      <c r="F104" s="158"/>
      <c r="G104" s="158"/>
      <c r="H104" s="158"/>
      <c r="I104" s="158"/>
      <c r="J104" s="158"/>
      <c r="K104" s="158"/>
      <c r="L104" s="158"/>
      <c r="M104" s="158"/>
      <c r="N104" s="158"/>
      <c r="O104" s="158"/>
      <c r="P104" s="158"/>
      <c r="Q104" s="158"/>
      <c r="R104" s="159"/>
    </row>
    <row r="105" spans="1:19" ht="24.95" customHeight="1">
      <c r="A105" s="50" t="s">
        <v>0</v>
      </c>
      <c r="B105" s="51">
        <v>1</v>
      </c>
      <c r="C105" s="51">
        <v>2</v>
      </c>
      <c r="D105" s="51" t="s">
        <v>18</v>
      </c>
      <c r="E105" s="109">
        <v>3</v>
      </c>
      <c r="F105" s="96">
        <v>4</v>
      </c>
      <c r="G105" s="51" t="s">
        <v>19</v>
      </c>
      <c r="H105" s="51">
        <v>5</v>
      </c>
      <c r="I105" s="51">
        <v>6</v>
      </c>
      <c r="J105" s="51" t="s">
        <v>20</v>
      </c>
      <c r="K105" s="51">
        <v>7</v>
      </c>
      <c r="L105" s="51">
        <v>8</v>
      </c>
      <c r="M105" s="51" t="s">
        <v>21</v>
      </c>
      <c r="N105" s="51" t="s">
        <v>3</v>
      </c>
      <c r="O105" s="52" t="s">
        <v>12</v>
      </c>
      <c r="P105" s="52" t="s">
        <v>11</v>
      </c>
      <c r="Q105" s="52" t="s">
        <v>13</v>
      </c>
      <c r="R105" s="143" t="s">
        <v>15</v>
      </c>
    </row>
    <row r="106" spans="1:19" ht="24.95" customHeight="1">
      <c r="A106" s="53"/>
      <c r="B106" s="48"/>
      <c r="C106" s="48"/>
      <c r="D106" s="48"/>
      <c r="E106" s="106"/>
      <c r="F106" s="97"/>
      <c r="G106" s="48"/>
      <c r="H106" s="48"/>
      <c r="I106" s="48"/>
      <c r="J106" s="48"/>
      <c r="K106" s="48"/>
      <c r="L106" s="48"/>
      <c r="M106" s="48"/>
      <c r="N106" s="48"/>
      <c r="O106" s="54" t="s">
        <v>3</v>
      </c>
      <c r="P106" s="54" t="s">
        <v>7</v>
      </c>
      <c r="Q106" s="55"/>
      <c r="R106" s="144"/>
    </row>
    <row r="107" spans="1:19" ht="24.95" customHeight="1">
      <c r="A107" s="56" t="s">
        <v>4</v>
      </c>
      <c r="B107" s="48" t="s">
        <v>7</v>
      </c>
      <c r="C107" s="48" t="s">
        <v>7</v>
      </c>
      <c r="D107" s="48" t="s">
        <v>7</v>
      </c>
      <c r="E107" s="106" t="s">
        <v>7</v>
      </c>
      <c r="F107" s="97" t="s">
        <v>7</v>
      </c>
      <c r="G107" s="57"/>
      <c r="H107" s="47" t="s">
        <v>34</v>
      </c>
      <c r="I107" s="48"/>
      <c r="J107" s="48"/>
      <c r="K107" s="47" t="s">
        <v>45</v>
      </c>
      <c r="L107" s="48"/>
      <c r="M107" s="58"/>
      <c r="N107" s="58"/>
      <c r="O107" s="59"/>
      <c r="P107" s="59"/>
      <c r="Q107" s="59"/>
      <c r="R107" s="60"/>
    </row>
    <row r="108" spans="1:19" ht="24.95" customHeight="1">
      <c r="A108" s="12"/>
      <c r="B108" s="4"/>
      <c r="C108" s="4"/>
      <c r="D108" s="4"/>
      <c r="E108" s="107"/>
      <c r="F108" s="4"/>
      <c r="G108" s="4"/>
      <c r="H108" s="4"/>
      <c r="I108" s="4"/>
      <c r="J108" s="4"/>
      <c r="K108" s="4"/>
      <c r="L108" s="4"/>
      <c r="M108" s="4"/>
      <c r="N108" s="11"/>
      <c r="O108" s="36"/>
      <c r="P108" s="36"/>
      <c r="Q108" s="36"/>
      <c r="R108" s="37"/>
    </row>
    <row r="109" spans="1:19" s="1" customFormat="1" ht="24.95" customHeight="1">
      <c r="A109" s="34" t="s">
        <v>22</v>
      </c>
      <c r="B109" s="67"/>
      <c r="C109" s="67"/>
      <c r="D109" s="67"/>
      <c r="E109" s="108"/>
      <c r="F109" s="101"/>
      <c r="G109" s="41">
        <f>SUM(E109,F109)</f>
        <v>0</v>
      </c>
      <c r="H109" s="25"/>
      <c r="I109" s="25"/>
      <c r="J109" s="41">
        <f>SUM(H109,I109)</f>
        <v>0</v>
      </c>
      <c r="K109" s="25"/>
      <c r="L109" s="25"/>
      <c r="M109" s="28">
        <f>SUM(K109,L109)</f>
        <v>0</v>
      </c>
      <c r="N109" s="20" t="e">
        <f>SUM(#REF!,K109,F109)</f>
        <v>#REF!</v>
      </c>
      <c r="O109" s="21">
        <f>SUM(D109+G109+J109+M109)</f>
        <v>0</v>
      </c>
      <c r="P109" s="22">
        <v>3</v>
      </c>
      <c r="Q109" s="23">
        <f t="shared" ref="Q109" si="42">P109-O109</f>
        <v>3</v>
      </c>
      <c r="R109" s="35"/>
      <c r="S109"/>
    </row>
    <row r="110" spans="1:19" s="1" customFormat="1" ht="24.95" customHeight="1">
      <c r="A110" s="34"/>
      <c r="B110" s="67"/>
      <c r="C110" s="67"/>
      <c r="D110" s="67"/>
      <c r="E110" s="108"/>
      <c r="F110" s="99"/>
      <c r="G110" s="67"/>
      <c r="H110" s="67"/>
      <c r="I110" s="67"/>
      <c r="J110" s="67"/>
      <c r="K110" s="67"/>
      <c r="L110" s="67"/>
      <c r="M110" s="67"/>
      <c r="N110" s="76"/>
      <c r="O110" s="69"/>
      <c r="P110" s="69"/>
      <c r="Q110" s="69"/>
      <c r="R110" s="35"/>
      <c r="S110"/>
    </row>
    <row r="111" spans="1:19" s="2" customFormat="1" ht="24.95" customHeight="1">
      <c r="A111" s="34"/>
      <c r="B111" s="67"/>
      <c r="C111" s="67"/>
      <c r="D111" s="67"/>
      <c r="E111" s="108"/>
      <c r="F111" s="99"/>
      <c r="G111" s="67"/>
      <c r="H111" s="67"/>
      <c r="I111" s="67"/>
      <c r="J111" s="67"/>
      <c r="K111" s="67"/>
      <c r="L111" s="67"/>
      <c r="M111" s="67"/>
      <c r="N111" s="76"/>
      <c r="O111" s="69"/>
      <c r="P111" s="69"/>
      <c r="Q111" s="69"/>
      <c r="R111" s="35"/>
      <c r="S111"/>
    </row>
    <row r="112" spans="1:19" s="2" customFormat="1" ht="24.95" customHeight="1">
      <c r="A112" s="34"/>
      <c r="B112" s="67"/>
      <c r="C112" s="67"/>
      <c r="D112" s="67"/>
      <c r="E112" s="108"/>
      <c r="F112" s="99"/>
      <c r="G112" s="67"/>
      <c r="H112" s="67"/>
      <c r="I112" s="67"/>
      <c r="J112" s="67"/>
      <c r="K112" s="67"/>
      <c r="L112" s="67"/>
      <c r="M112" s="67"/>
      <c r="N112" s="76"/>
      <c r="O112" s="69"/>
      <c r="P112" s="69"/>
      <c r="Q112" s="69"/>
      <c r="R112" s="35"/>
      <c r="S112"/>
    </row>
    <row r="113" spans="1:19" s="2" customFormat="1" ht="24.95" customHeight="1">
      <c r="A113" s="34"/>
      <c r="B113" s="67"/>
      <c r="C113" s="67"/>
      <c r="D113" s="67"/>
      <c r="E113" s="108"/>
      <c r="F113" s="99"/>
      <c r="G113" s="67"/>
      <c r="H113" s="67"/>
      <c r="I113" s="67"/>
      <c r="J113" s="67"/>
      <c r="K113" s="67"/>
      <c r="L113" s="67"/>
      <c r="M113" s="67"/>
      <c r="N113" s="76"/>
      <c r="O113" s="69"/>
      <c r="P113" s="69"/>
      <c r="Q113" s="69"/>
      <c r="R113" s="35"/>
      <c r="S113"/>
    </row>
    <row r="114" spans="1:19" s="2" customFormat="1" ht="24.95" customHeight="1">
      <c r="A114" s="34"/>
      <c r="B114" s="67"/>
      <c r="C114" s="67"/>
      <c r="D114" s="67"/>
      <c r="E114" s="108"/>
      <c r="F114" s="99"/>
      <c r="G114" s="67"/>
      <c r="H114" s="67"/>
      <c r="I114" s="67"/>
      <c r="J114" s="67"/>
      <c r="K114" s="67"/>
      <c r="L114" s="67"/>
      <c r="M114" s="67"/>
      <c r="N114" s="76"/>
      <c r="O114" s="69"/>
      <c r="P114" s="69"/>
      <c r="Q114" s="69"/>
      <c r="R114" s="35"/>
      <c r="S114"/>
    </row>
    <row r="115" spans="1:19" ht="24.95" customHeight="1" thickBot="1">
      <c r="A115" s="40" t="s">
        <v>28</v>
      </c>
      <c r="B115" s="103"/>
      <c r="C115" s="103"/>
      <c r="D115" s="103"/>
      <c r="E115" s="110"/>
      <c r="F115" s="101"/>
      <c r="G115" s="41">
        <f t="shared" ref="G115" si="43">SUM(E115,F115)</f>
        <v>0</v>
      </c>
      <c r="H115" s="25"/>
      <c r="I115" s="25"/>
      <c r="J115" s="41">
        <f t="shared" ref="J115" si="44">SUM(H115,I115)</f>
        <v>0</v>
      </c>
      <c r="K115" s="25"/>
      <c r="L115" s="25"/>
      <c r="M115" s="28">
        <f t="shared" ref="M115" si="45">SUM(K115,L115)</f>
        <v>0</v>
      </c>
      <c r="N115" s="29" t="e">
        <f>SUM(#REF!,K115,F115)</f>
        <v>#REF!</v>
      </c>
      <c r="O115" s="21">
        <f t="shared" ref="O115" si="46">SUM(D115+G115+J115+M115)</f>
        <v>0</v>
      </c>
      <c r="P115" s="22">
        <v>2.5</v>
      </c>
      <c r="Q115" s="30">
        <f t="shared" ref="Q115" si="47">P115-O115</f>
        <v>2.5</v>
      </c>
      <c r="R115" s="38"/>
      <c r="S115" s="1"/>
    </row>
    <row r="116" spans="1:19" ht="24.95" customHeight="1" thickBot="1">
      <c r="A116" s="18" t="s">
        <v>14</v>
      </c>
      <c r="B116" s="105"/>
      <c r="C116" s="105"/>
      <c r="D116" s="105"/>
      <c r="E116" s="111"/>
      <c r="F116" s="92">
        <f t="shared" ref="F116:N116" si="48">+SUM(F109:F115)</f>
        <v>0</v>
      </c>
      <c r="G116" s="45">
        <f t="shared" si="48"/>
        <v>0</v>
      </c>
      <c r="H116" s="24">
        <f t="shared" si="48"/>
        <v>0</v>
      </c>
      <c r="I116" s="24">
        <f t="shared" si="48"/>
        <v>0</v>
      </c>
      <c r="J116" s="45">
        <f t="shared" si="48"/>
        <v>0</v>
      </c>
      <c r="K116" s="24">
        <f t="shared" si="48"/>
        <v>0</v>
      </c>
      <c r="L116" s="24">
        <f t="shared" si="48"/>
        <v>0</v>
      </c>
      <c r="M116" s="45">
        <f t="shared" si="48"/>
        <v>0</v>
      </c>
      <c r="N116" s="63" t="e">
        <f t="shared" si="48"/>
        <v>#REF!</v>
      </c>
      <c r="O116" s="64">
        <f>SUM(D116+G116+J116+M116)</f>
        <v>0</v>
      </c>
      <c r="P116" s="65">
        <f>+SUM(P109:P115)</f>
        <v>5.5</v>
      </c>
      <c r="Q116" s="65">
        <f>+SUM(Q109:Q115)</f>
        <v>5.5</v>
      </c>
      <c r="R116" s="39"/>
      <c r="S116" s="1"/>
    </row>
    <row r="117" spans="1:19" ht="24.95" customHeight="1">
      <c r="S117" s="2"/>
    </row>
    <row r="118" spans="1:19" ht="24.95" customHeight="1" thickBot="1">
      <c r="S118" s="2"/>
    </row>
    <row r="119" spans="1:19" ht="24.95" customHeight="1" thickBot="1">
      <c r="A119" s="49" t="s">
        <v>46</v>
      </c>
      <c r="B119" s="157" t="s">
        <v>51</v>
      </c>
      <c r="C119" s="158"/>
      <c r="D119" s="158"/>
      <c r="E119" s="158"/>
      <c r="F119" s="158"/>
      <c r="G119" s="158"/>
      <c r="H119" s="158"/>
      <c r="I119" s="158"/>
      <c r="J119" s="158"/>
      <c r="K119" s="158"/>
      <c r="L119" s="158"/>
      <c r="M119" s="158"/>
      <c r="N119" s="158"/>
      <c r="O119" s="158"/>
      <c r="P119" s="158"/>
      <c r="Q119" s="158"/>
      <c r="R119" s="159"/>
      <c r="S119" s="2"/>
    </row>
    <row r="120" spans="1:19" ht="24.95" customHeight="1">
      <c r="A120" s="50" t="s">
        <v>0</v>
      </c>
      <c r="B120" s="51">
        <v>1</v>
      </c>
      <c r="C120" s="51">
        <v>2</v>
      </c>
      <c r="D120" s="51" t="s">
        <v>18</v>
      </c>
      <c r="E120" s="51">
        <v>3</v>
      </c>
      <c r="F120" s="51">
        <v>4</v>
      </c>
      <c r="G120" s="109" t="s">
        <v>19</v>
      </c>
      <c r="H120" s="96">
        <v>5</v>
      </c>
      <c r="I120" s="51">
        <v>6</v>
      </c>
      <c r="J120" s="51" t="s">
        <v>20</v>
      </c>
      <c r="K120" s="51">
        <v>7</v>
      </c>
      <c r="L120" s="51">
        <v>8</v>
      </c>
      <c r="M120" s="51" t="s">
        <v>21</v>
      </c>
      <c r="N120" s="51" t="s">
        <v>3</v>
      </c>
      <c r="O120" s="52" t="s">
        <v>12</v>
      </c>
      <c r="P120" s="52" t="s">
        <v>11</v>
      </c>
      <c r="Q120" s="52" t="s">
        <v>13</v>
      </c>
      <c r="R120" s="143" t="s">
        <v>15</v>
      </c>
      <c r="S120" s="2"/>
    </row>
    <row r="121" spans="1:19" ht="24.95" customHeight="1">
      <c r="A121" s="53"/>
      <c r="B121" s="48"/>
      <c r="C121" s="48"/>
      <c r="D121" s="48"/>
      <c r="E121" s="48"/>
      <c r="F121" s="48"/>
      <c r="G121" s="106"/>
      <c r="H121" s="97"/>
      <c r="I121" s="48"/>
      <c r="J121" s="48"/>
      <c r="K121" s="48"/>
      <c r="L121" s="48"/>
      <c r="M121" s="48"/>
      <c r="N121" s="48"/>
      <c r="O121" s="54" t="s">
        <v>3</v>
      </c>
      <c r="P121" s="54" t="s">
        <v>7</v>
      </c>
      <c r="Q121" s="55"/>
      <c r="R121" s="144"/>
    </row>
    <row r="122" spans="1:19" ht="24.95" customHeight="1">
      <c r="A122" s="56" t="s">
        <v>4</v>
      </c>
      <c r="B122" s="48" t="s">
        <v>7</v>
      </c>
      <c r="C122" s="48" t="s">
        <v>7</v>
      </c>
      <c r="D122" s="48" t="s">
        <v>7</v>
      </c>
      <c r="E122" s="48" t="s">
        <v>7</v>
      </c>
      <c r="F122" s="48"/>
      <c r="G122" s="123"/>
      <c r="H122" s="121" t="s">
        <v>34</v>
      </c>
      <c r="I122" s="47" t="s">
        <v>47</v>
      </c>
      <c r="J122" s="48"/>
      <c r="K122" s="48"/>
      <c r="L122" s="47" t="s">
        <v>35</v>
      </c>
      <c r="M122" s="58"/>
      <c r="N122" s="58"/>
      <c r="O122" s="59"/>
      <c r="P122" s="59"/>
      <c r="Q122" s="59"/>
      <c r="R122" s="60"/>
    </row>
    <row r="123" spans="1:19" ht="24.95" customHeight="1">
      <c r="A123" s="12"/>
      <c r="B123" s="4"/>
      <c r="C123" s="4"/>
      <c r="D123" s="4"/>
      <c r="E123" s="4"/>
      <c r="F123" s="4"/>
      <c r="G123" s="107"/>
      <c r="H123" s="4"/>
      <c r="I123" s="4"/>
      <c r="J123" s="4"/>
      <c r="K123" s="4"/>
      <c r="L123" s="4"/>
      <c r="M123" s="4"/>
      <c r="N123" s="11"/>
      <c r="O123" s="36"/>
      <c r="P123" s="36"/>
      <c r="Q123" s="36"/>
      <c r="R123" s="37"/>
    </row>
    <row r="124" spans="1:19" ht="24.95" customHeight="1">
      <c r="A124" s="34" t="s">
        <v>22</v>
      </c>
      <c r="B124" s="27"/>
      <c r="C124" s="27"/>
      <c r="D124" s="27"/>
      <c r="E124" s="27"/>
      <c r="F124" s="27"/>
      <c r="G124" s="118"/>
      <c r="H124" s="122"/>
      <c r="I124" s="25"/>
      <c r="J124" s="41">
        <f>SUM(H124,I124)</f>
        <v>0</v>
      </c>
      <c r="K124" s="25"/>
      <c r="L124" s="25"/>
      <c r="M124" s="28">
        <f>SUM(K124,L124)</f>
        <v>0</v>
      </c>
      <c r="N124" s="20" t="e">
        <f>SUM(#REF!,K124,F124)</f>
        <v>#REF!</v>
      </c>
      <c r="O124" s="21">
        <f>SUM(D124+G124+J124+M124)</f>
        <v>0</v>
      </c>
      <c r="P124" s="22">
        <v>1.5</v>
      </c>
      <c r="Q124" s="23">
        <f t="shared" ref="Q124" si="49">P124-O124</f>
        <v>1.5</v>
      </c>
      <c r="R124" s="35"/>
    </row>
    <row r="125" spans="1:19" ht="24.95" customHeight="1">
      <c r="A125" s="34" t="s">
        <v>23</v>
      </c>
      <c r="B125" s="27"/>
      <c r="C125" s="27"/>
      <c r="D125" s="27"/>
      <c r="E125" s="27"/>
      <c r="F125" s="27"/>
      <c r="G125" s="118"/>
      <c r="H125" s="122"/>
      <c r="I125" s="25"/>
      <c r="J125" s="41">
        <f t="shared" ref="J125:J130" si="50">SUM(H125,I125)</f>
        <v>0</v>
      </c>
      <c r="K125" s="25"/>
      <c r="L125" s="25"/>
      <c r="M125" s="28">
        <f t="shared" ref="M125:M130" si="51">SUM(K125,L125)</f>
        <v>0</v>
      </c>
      <c r="N125" s="20" t="e">
        <f>SUM(#REF!,K125,F125)</f>
        <v>#REF!</v>
      </c>
      <c r="O125" s="21">
        <f t="shared" ref="O125:O130" si="52">SUM(D125+G125+J125+M125)</f>
        <v>0</v>
      </c>
      <c r="P125" s="22">
        <v>0.5</v>
      </c>
      <c r="Q125" s="23">
        <f>P125-O125</f>
        <v>0.5</v>
      </c>
      <c r="R125" s="35"/>
    </row>
    <row r="126" spans="1:19" ht="24.95" customHeight="1">
      <c r="A126" s="34" t="s">
        <v>24</v>
      </c>
      <c r="B126" s="27"/>
      <c r="C126" s="27"/>
      <c r="D126" s="27"/>
      <c r="E126" s="27"/>
      <c r="F126" s="27"/>
      <c r="G126" s="118"/>
      <c r="H126" s="122"/>
      <c r="I126" s="25"/>
      <c r="J126" s="41">
        <f t="shared" si="50"/>
        <v>0</v>
      </c>
      <c r="K126" s="25"/>
      <c r="L126" s="25"/>
      <c r="M126" s="28">
        <f t="shared" si="51"/>
        <v>0</v>
      </c>
      <c r="N126" s="20"/>
      <c r="O126" s="21">
        <f t="shared" si="52"/>
        <v>0</v>
      </c>
      <c r="P126" s="22">
        <v>1</v>
      </c>
      <c r="Q126" s="23">
        <f t="shared" ref="Q126:Q129" si="53">P126-O126</f>
        <v>1</v>
      </c>
      <c r="R126" s="35"/>
    </row>
    <row r="127" spans="1:19" ht="24.95" customHeight="1">
      <c r="A127" s="40" t="s">
        <v>25</v>
      </c>
      <c r="B127" s="27"/>
      <c r="C127" s="27"/>
      <c r="D127" s="27"/>
      <c r="E127" s="27"/>
      <c r="F127" s="27"/>
      <c r="G127" s="118"/>
      <c r="H127" s="122"/>
      <c r="I127" s="25"/>
      <c r="J127" s="41">
        <f t="shared" si="50"/>
        <v>0</v>
      </c>
      <c r="K127" s="25"/>
      <c r="L127" s="25"/>
      <c r="M127" s="28">
        <f t="shared" si="51"/>
        <v>0</v>
      </c>
      <c r="N127" s="20"/>
      <c r="O127" s="21">
        <f t="shared" si="52"/>
        <v>0</v>
      </c>
      <c r="P127" s="22">
        <v>0.5</v>
      </c>
      <c r="Q127" s="23">
        <f t="shared" si="53"/>
        <v>0.5</v>
      </c>
      <c r="R127" s="35"/>
    </row>
    <row r="128" spans="1:19" ht="24.95" customHeight="1">
      <c r="A128" s="34" t="s">
        <v>26</v>
      </c>
      <c r="B128" s="27"/>
      <c r="C128" s="27"/>
      <c r="D128" s="27"/>
      <c r="E128" s="27"/>
      <c r="F128" s="27"/>
      <c r="G128" s="118"/>
      <c r="H128" s="122"/>
      <c r="I128" s="25"/>
      <c r="J128" s="41">
        <f t="shared" si="50"/>
        <v>0</v>
      </c>
      <c r="K128" s="25"/>
      <c r="L128" s="25"/>
      <c r="M128" s="28">
        <f t="shared" si="51"/>
        <v>0</v>
      </c>
      <c r="N128" s="20"/>
      <c r="O128" s="21">
        <f t="shared" si="52"/>
        <v>0</v>
      </c>
      <c r="P128" s="22">
        <v>0.5</v>
      </c>
      <c r="Q128" s="23">
        <f t="shared" si="53"/>
        <v>0.5</v>
      </c>
      <c r="R128" s="35"/>
    </row>
    <row r="129" spans="1:19" ht="24.95" customHeight="1">
      <c r="A129" s="34" t="s">
        <v>27</v>
      </c>
      <c r="B129" s="27"/>
      <c r="C129" s="27"/>
      <c r="D129" s="27"/>
      <c r="E129" s="27"/>
      <c r="F129" s="27"/>
      <c r="G129" s="118"/>
      <c r="H129" s="122"/>
      <c r="I129" s="25"/>
      <c r="J129" s="41">
        <f t="shared" si="50"/>
        <v>0</v>
      </c>
      <c r="K129" s="25"/>
      <c r="L129" s="25"/>
      <c r="M129" s="28">
        <f t="shared" si="51"/>
        <v>0</v>
      </c>
      <c r="N129" s="20"/>
      <c r="O129" s="21">
        <f t="shared" si="52"/>
        <v>0</v>
      </c>
      <c r="P129" s="22">
        <v>0.5</v>
      </c>
      <c r="Q129" s="23">
        <f t="shared" si="53"/>
        <v>0.5</v>
      </c>
      <c r="R129" s="35"/>
      <c r="S129" s="1"/>
    </row>
    <row r="130" spans="1:19" ht="24.95" customHeight="1" thickBot="1">
      <c r="A130" s="34" t="s">
        <v>28</v>
      </c>
      <c r="B130" s="27"/>
      <c r="C130" s="27"/>
      <c r="D130" s="27"/>
      <c r="E130" s="27"/>
      <c r="F130" s="27"/>
      <c r="G130" s="118"/>
      <c r="H130" s="101"/>
      <c r="I130" s="25"/>
      <c r="J130" s="41">
        <f t="shared" si="50"/>
        <v>0</v>
      </c>
      <c r="K130" s="25"/>
      <c r="L130" s="25"/>
      <c r="M130" s="28">
        <f t="shared" si="51"/>
        <v>0</v>
      </c>
      <c r="N130" s="29" t="e">
        <f>SUM(#REF!,K130,F130)</f>
        <v>#REF!</v>
      </c>
      <c r="O130" s="21">
        <f t="shared" si="52"/>
        <v>0</v>
      </c>
      <c r="P130" s="22">
        <v>1</v>
      </c>
      <c r="Q130" s="30">
        <f t="shared" ref="Q130" si="54">P130-O130</f>
        <v>1</v>
      </c>
      <c r="R130" s="38"/>
      <c r="S130" s="1"/>
    </row>
    <row r="131" spans="1:19" ht="24.95" customHeight="1" thickBot="1">
      <c r="A131" s="18" t="s">
        <v>14</v>
      </c>
      <c r="B131" s="93"/>
      <c r="C131" s="93"/>
      <c r="D131" s="93"/>
      <c r="E131" s="93"/>
      <c r="F131" s="93"/>
      <c r="G131" s="124"/>
      <c r="H131" s="92">
        <f t="shared" ref="H131:N131" si="55">+SUM(H124:H130)</f>
        <v>0</v>
      </c>
      <c r="I131" s="24">
        <f t="shared" si="55"/>
        <v>0</v>
      </c>
      <c r="J131" s="45">
        <f t="shared" si="55"/>
        <v>0</v>
      </c>
      <c r="K131" s="46">
        <f t="shared" si="55"/>
        <v>0</v>
      </c>
      <c r="L131" s="24">
        <f t="shared" si="55"/>
        <v>0</v>
      </c>
      <c r="M131" s="45">
        <f t="shared" si="55"/>
        <v>0</v>
      </c>
      <c r="N131" s="63" t="e">
        <f t="shared" si="55"/>
        <v>#REF!</v>
      </c>
      <c r="O131" s="64">
        <f>SUM(D131+G131+J131+M131)</f>
        <v>0</v>
      </c>
      <c r="P131" s="65">
        <f>+SUM(P124:P130)</f>
        <v>5.5</v>
      </c>
      <c r="Q131" s="65">
        <f>+SUM(Q124:Q130)</f>
        <v>5.5</v>
      </c>
      <c r="R131" s="39"/>
      <c r="S131" s="2"/>
    </row>
    <row r="132" spans="1:19" ht="24.95" customHeight="1">
      <c r="O132" s="2"/>
      <c r="P132" s="2"/>
      <c r="S132" s="2"/>
    </row>
    <row r="133" spans="1:19" ht="24.95" customHeight="1">
      <c r="O133" s="2"/>
      <c r="P133" s="2"/>
      <c r="S133" s="2"/>
    </row>
    <row r="134" spans="1:19" ht="24.95" customHeight="1">
      <c r="S134" s="2"/>
    </row>
    <row r="135" spans="1:19" ht="24.95" customHeight="1" thickBot="1"/>
    <row r="136" spans="1:19" ht="24.95" customHeight="1" thickBot="1">
      <c r="A136" s="49" t="s">
        <v>14</v>
      </c>
      <c r="B136" s="157"/>
      <c r="C136" s="158"/>
      <c r="D136" s="158"/>
      <c r="E136" s="158"/>
      <c r="F136" s="158"/>
      <c r="G136" s="158"/>
      <c r="H136" s="158"/>
      <c r="I136" s="158"/>
      <c r="J136" s="158"/>
      <c r="K136" s="158"/>
      <c r="L136" s="158"/>
      <c r="M136" s="158"/>
      <c r="N136" s="158"/>
      <c r="O136" s="158"/>
      <c r="P136" s="158"/>
      <c r="Q136" s="158"/>
      <c r="R136" s="159"/>
    </row>
    <row r="137" spans="1:19" ht="24.95" customHeight="1">
      <c r="A137" s="50" t="s">
        <v>0</v>
      </c>
      <c r="B137" s="51">
        <v>1</v>
      </c>
      <c r="C137" s="51">
        <v>2</v>
      </c>
      <c r="D137" s="51" t="s">
        <v>18</v>
      </c>
      <c r="E137" s="51">
        <v>3</v>
      </c>
      <c r="F137" s="51">
        <v>4</v>
      </c>
      <c r="G137" s="51" t="s">
        <v>19</v>
      </c>
      <c r="H137" s="51">
        <v>5</v>
      </c>
      <c r="I137" s="51">
        <v>6</v>
      </c>
      <c r="J137" s="51" t="s">
        <v>20</v>
      </c>
      <c r="K137" s="51">
        <v>7</v>
      </c>
      <c r="L137" s="51">
        <v>8</v>
      </c>
      <c r="M137" s="51" t="s">
        <v>21</v>
      </c>
      <c r="N137" s="51" t="s">
        <v>3</v>
      </c>
      <c r="O137" s="52" t="s">
        <v>12</v>
      </c>
      <c r="P137" s="52" t="s">
        <v>11</v>
      </c>
      <c r="Q137" s="52" t="s">
        <v>13</v>
      </c>
      <c r="R137" s="143" t="s">
        <v>15</v>
      </c>
    </row>
    <row r="138" spans="1:19" ht="24.95" customHeight="1">
      <c r="A138" s="53"/>
      <c r="B138" s="48"/>
      <c r="C138" s="48"/>
      <c r="D138" s="48"/>
      <c r="E138" s="48"/>
      <c r="F138" s="48"/>
      <c r="G138" s="48"/>
      <c r="H138" s="48"/>
      <c r="I138" s="48"/>
      <c r="J138" s="48"/>
      <c r="K138" s="48"/>
      <c r="L138" s="48"/>
      <c r="M138" s="48"/>
      <c r="N138" s="48"/>
      <c r="O138" s="54" t="s">
        <v>3</v>
      </c>
      <c r="P138" s="54" t="s">
        <v>7</v>
      </c>
      <c r="Q138" s="55"/>
      <c r="R138" s="144"/>
    </row>
    <row r="139" spans="1:19" ht="24.95" customHeight="1">
      <c r="A139" s="56"/>
      <c r="B139" s="48" t="s">
        <v>7</v>
      </c>
      <c r="C139" s="48" t="s">
        <v>7</v>
      </c>
      <c r="D139" s="48" t="s">
        <v>7</v>
      </c>
      <c r="E139" s="48" t="s">
        <v>7</v>
      </c>
      <c r="F139" s="48"/>
      <c r="G139" s="48"/>
      <c r="H139" s="48"/>
      <c r="I139" s="48"/>
      <c r="J139" s="48"/>
      <c r="K139" s="48"/>
      <c r="L139" s="48"/>
      <c r="M139" s="58"/>
      <c r="N139" s="58"/>
      <c r="O139" s="59"/>
      <c r="P139" s="59"/>
      <c r="Q139" s="59"/>
      <c r="R139" s="60"/>
    </row>
    <row r="140" spans="1:19" ht="24.95" customHeight="1">
      <c r="A140" s="12"/>
      <c r="B140" s="4"/>
      <c r="C140" s="4"/>
      <c r="D140" s="4"/>
      <c r="E140" s="4"/>
      <c r="F140" s="4"/>
      <c r="G140" s="4"/>
      <c r="H140" s="4"/>
      <c r="I140" s="4"/>
      <c r="J140" s="4"/>
      <c r="K140" s="4"/>
      <c r="L140" s="4"/>
      <c r="M140" s="4"/>
      <c r="N140" s="11"/>
      <c r="O140" s="36"/>
      <c r="P140" s="36"/>
      <c r="Q140" s="36"/>
      <c r="R140" s="37"/>
    </row>
    <row r="141" spans="1:19" ht="24.95" customHeight="1">
      <c r="A141" s="34" t="s">
        <v>22</v>
      </c>
      <c r="B141" s="19">
        <f>SUM(B19+B34+B49+B64+B79+B94+B109+B124)</f>
        <v>1</v>
      </c>
      <c r="C141" s="19">
        <f>SUM(C19+C34+C49+C64+C79+C94+C109+C124)</f>
        <v>2.6</v>
      </c>
      <c r="D141" s="41">
        <f>SUM(D19+D34+D49+D64+D79+D94+D109+D124)</f>
        <v>3.5999999999999996</v>
      </c>
      <c r="E141" s="19">
        <f>SUM(E19+E34+E49+E64+E79+E94+E109+E124)</f>
        <v>2.25</v>
      </c>
      <c r="F141" s="19">
        <f t="shared" ref="F141:M141" si="56">SUM(F19+F34+F49+F64+F79+F94+F109+F124)</f>
        <v>0</v>
      </c>
      <c r="G141" s="41">
        <f t="shared" si="56"/>
        <v>2.25</v>
      </c>
      <c r="H141" s="19">
        <f t="shared" si="56"/>
        <v>0</v>
      </c>
      <c r="I141" s="19">
        <f t="shared" si="56"/>
        <v>0</v>
      </c>
      <c r="J141" s="41">
        <f t="shared" si="56"/>
        <v>0</v>
      </c>
      <c r="K141" s="19">
        <f t="shared" si="56"/>
        <v>0</v>
      </c>
      <c r="L141" s="19">
        <f t="shared" si="56"/>
        <v>0</v>
      </c>
      <c r="M141" s="41">
        <f t="shared" si="56"/>
        <v>0</v>
      </c>
      <c r="N141" s="20" t="e">
        <f>SUM(#REF!,K141,F141)</f>
        <v>#REF!</v>
      </c>
      <c r="O141" s="21">
        <f>SUM(B141+C141+E141+F141+H141+I141+K141+L141)</f>
        <v>5.85</v>
      </c>
      <c r="P141" s="22">
        <f t="shared" ref="P141:P148" si="57">SUM(P19+P34+P49+P64+P79+P94+P109+P124)</f>
        <v>16</v>
      </c>
      <c r="Q141" s="23">
        <f t="shared" ref="Q141:Q148" si="58">P141-O141</f>
        <v>10.15</v>
      </c>
      <c r="R141" s="35"/>
    </row>
    <row r="142" spans="1:19" ht="24.95" customHeight="1">
      <c r="A142" s="34" t="s">
        <v>23</v>
      </c>
      <c r="B142" s="19">
        <f t="shared" ref="B142:M147" si="59">SUM(B20+B35+B50+B65+B80+B95+B110+B125)</f>
        <v>4.05</v>
      </c>
      <c r="C142" s="19">
        <f t="shared" si="59"/>
        <v>2.9</v>
      </c>
      <c r="D142" s="41">
        <f t="shared" si="59"/>
        <v>6.95</v>
      </c>
      <c r="E142" s="19">
        <f t="shared" si="59"/>
        <v>4.0999999999999996</v>
      </c>
      <c r="F142" s="19">
        <f t="shared" si="59"/>
        <v>0</v>
      </c>
      <c r="G142" s="41">
        <f t="shared" si="59"/>
        <v>4.0999999999999996</v>
      </c>
      <c r="H142" s="19">
        <f t="shared" si="59"/>
        <v>0</v>
      </c>
      <c r="I142" s="19">
        <f t="shared" si="59"/>
        <v>0</v>
      </c>
      <c r="J142" s="41">
        <f t="shared" si="59"/>
        <v>0</v>
      </c>
      <c r="K142" s="19">
        <f t="shared" si="59"/>
        <v>0</v>
      </c>
      <c r="L142" s="19">
        <f t="shared" si="59"/>
        <v>0</v>
      </c>
      <c r="M142" s="41">
        <f t="shared" si="59"/>
        <v>0</v>
      </c>
      <c r="N142" s="20" t="e">
        <f>SUM(#REF!,K142,F142)</f>
        <v>#REF!</v>
      </c>
      <c r="O142" s="21">
        <f t="shared" ref="O142:O147" si="60">SUM(B142+C142+E142+F142+H142+I142+K142+L142)</f>
        <v>11.049999999999999</v>
      </c>
      <c r="P142" s="22">
        <f t="shared" si="57"/>
        <v>18</v>
      </c>
      <c r="Q142" s="23">
        <f t="shared" si="58"/>
        <v>6.9500000000000011</v>
      </c>
      <c r="R142" s="35"/>
    </row>
    <row r="143" spans="1:19" ht="24.95" customHeight="1">
      <c r="A143" s="34" t="s">
        <v>24</v>
      </c>
      <c r="B143" s="19">
        <f t="shared" si="59"/>
        <v>0.3</v>
      </c>
      <c r="C143" s="19">
        <f t="shared" si="59"/>
        <v>1.5</v>
      </c>
      <c r="D143" s="41">
        <f t="shared" si="59"/>
        <v>1.8</v>
      </c>
      <c r="E143" s="19">
        <f t="shared" si="59"/>
        <v>1.75</v>
      </c>
      <c r="F143" s="19">
        <f t="shared" si="59"/>
        <v>0</v>
      </c>
      <c r="G143" s="41">
        <f t="shared" si="59"/>
        <v>1.75</v>
      </c>
      <c r="H143" s="19">
        <f t="shared" si="59"/>
        <v>0</v>
      </c>
      <c r="I143" s="19">
        <f t="shared" si="59"/>
        <v>0</v>
      </c>
      <c r="J143" s="41">
        <f t="shared" si="59"/>
        <v>0</v>
      </c>
      <c r="K143" s="19">
        <f t="shared" si="59"/>
        <v>0</v>
      </c>
      <c r="L143" s="19">
        <f t="shared" si="59"/>
        <v>0</v>
      </c>
      <c r="M143" s="41">
        <f t="shared" si="59"/>
        <v>0</v>
      </c>
      <c r="N143" s="20"/>
      <c r="O143" s="21">
        <f t="shared" si="60"/>
        <v>3.55</v>
      </c>
      <c r="P143" s="22">
        <f t="shared" si="57"/>
        <v>14</v>
      </c>
      <c r="Q143" s="160">
        <f t="shared" si="58"/>
        <v>10.45</v>
      </c>
      <c r="R143" s="35"/>
    </row>
    <row r="144" spans="1:19" ht="24.95" customHeight="1">
      <c r="A144" s="34" t="s">
        <v>25</v>
      </c>
      <c r="B144" s="19">
        <f t="shared" si="59"/>
        <v>0.5</v>
      </c>
      <c r="C144" s="19">
        <f t="shared" si="59"/>
        <v>0.75</v>
      </c>
      <c r="D144" s="41">
        <f t="shared" si="59"/>
        <v>1.25</v>
      </c>
      <c r="E144" s="19">
        <f t="shared" si="59"/>
        <v>0.55000000000000004</v>
      </c>
      <c r="F144" s="19">
        <f t="shared" si="59"/>
        <v>0</v>
      </c>
      <c r="G144" s="41">
        <f t="shared" si="59"/>
        <v>0.55000000000000004</v>
      </c>
      <c r="H144" s="19">
        <f t="shared" si="59"/>
        <v>0</v>
      </c>
      <c r="I144" s="19">
        <f t="shared" si="59"/>
        <v>0</v>
      </c>
      <c r="J144" s="41">
        <f t="shared" si="59"/>
        <v>0</v>
      </c>
      <c r="K144" s="19">
        <f t="shared" si="59"/>
        <v>0</v>
      </c>
      <c r="L144" s="19">
        <f t="shared" si="59"/>
        <v>0</v>
      </c>
      <c r="M144" s="41">
        <f t="shared" si="59"/>
        <v>0</v>
      </c>
      <c r="N144" s="20"/>
      <c r="O144" s="21">
        <f t="shared" si="60"/>
        <v>1.8</v>
      </c>
      <c r="P144" s="22">
        <f t="shared" si="57"/>
        <v>11</v>
      </c>
      <c r="Q144" s="23">
        <f t="shared" si="58"/>
        <v>9.1999999999999993</v>
      </c>
      <c r="R144" s="35"/>
    </row>
    <row r="145" spans="1:19" ht="24.95" customHeight="1">
      <c r="A145" s="34" t="s">
        <v>26</v>
      </c>
      <c r="B145" s="19">
        <f t="shared" si="59"/>
        <v>0.49</v>
      </c>
      <c r="C145" s="19">
        <f t="shared" si="59"/>
        <v>0.69</v>
      </c>
      <c r="D145" s="41">
        <f t="shared" si="59"/>
        <v>1.18</v>
      </c>
      <c r="E145" s="19">
        <f t="shared" si="59"/>
        <v>1.31</v>
      </c>
      <c r="F145" s="19">
        <f t="shared" si="59"/>
        <v>0</v>
      </c>
      <c r="G145" s="41">
        <f t="shared" si="59"/>
        <v>1.31</v>
      </c>
      <c r="H145" s="19">
        <f t="shared" si="59"/>
        <v>0</v>
      </c>
      <c r="I145" s="19">
        <f t="shared" si="59"/>
        <v>0</v>
      </c>
      <c r="J145" s="41">
        <f t="shared" si="59"/>
        <v>0</v>
      </c>
      <c r="K145" s="19">
        <f t="shared" si="59"/>
        <v>0</v>
      </c>
      <c r="L145" s="19">
        <f t="shared" si="59"/>
        <v>0</v>
      </c>
      <c r="M145" s="41">
        <f t="shared" si="59"/>
        <v>0</v>
      </c>
      <c r="N145" s="20"/>
      <c r="O145" s="21">
        <f t="shared" si="60"/>
        <v>2.4900000000000002</v>
      </c>
      <c r="P145" s="22">
        <f t="shared" si="57"/>
        <v>8</v>
      </c>
      <c r="Q145" s="23">
        <f t="shared" si="58"/>
        <v>5.51</v>
      </c>
      <c r="R145" s="35"/>
    </row>
    <row r="146" spans="1:19" ht="24.95" customHeight="1">
      <c r="A146" s="34" t="s">
        <v>27</v>
      </c>
      <c r="B146" s="19">
        <f t="shared" si="59"/>
        <v>0.5</v>
      </c>
      <c r="C146" s="19">
        <f t="shared" si="59"/>
        <v>1.8</v>
      </c>
      <c r="D146" s="41">
        <f t="shared" si="59"/>
        <v>2.2999999999999998</v>
      </c>
      <c r="E146" s="19">
        <f t="shared" si="59"/>
        <v>1.75</v>
      </c>
      <c r="F146" s="19">
        <f t="shared" si="59"/>
        <v>0</v>
      </c>
      <c r="G146" s="41">
        <f t="shared" si="59"/>
        <v>1.75</v>
      </c>
      <c r="H146" s="19">
        <f t="shared" si="59"/>
        <v>0</v>
      </c>
      <c r="I146" s="19">
        <f t="shared" si="59"/>
        <v>0</v>
      </c>
      <c r="J146" s="41">
        <f t="shared" si="59"/>
        <v>0</v>
      </c>
      <c r="K146" s="19">
        <f t="shared" si="59"/>
        <v>0</v>
      </c>
      <c r="L146" s="19">
        <f t="shared" si="59"/>
        <v>0</v>
      </c>
      <c r="M146" s="41">
        <f t="shared" si="59"/>
        <v>0</v>
      </c>
      <c r="N146" s="20"/>
      <c r="O146" s="161">
        <f t="shared" si="60"/>
        <v>4.05</v>
      </c>
      <c r="P146" s="22">
        <f t="shared" si="57"/>
        <v>14</v>
      </c>
      <c r="Q146" s="160">
        <f t="shared" si="58"/>
        <v>9.9499999999999993</v>
      </c>
      <c r="R146" s="35"/>
    </row>
    <row r="147" spans="1:19" ht="24.95" customHeight="1" thickBot="1">
      <c r="A147" s="34" t="s">
        <v>28</v>
      </c>
      <c r="B147" s="19">
        <f t="shared" si="59"/>
        <v>1.05</v>
      </c>
      <c r="C147" s="19">
        <f t="shared" si="59"/>
        <v>1.45</v>
      </c>
      <c r="D147" s="41">
        <f t="shared" si="59"/>
        <v>2.5</v>
      </c>
      <c r="E147" s="19">
        <f t="shared" si="59"/>
        <v>1.2000000000000002</v>
      </c>
      <c r="F147" s="19">
        <f t="shared" si="59"/>
        <v>0</v>
      </c>
      <c r="G147" s="41">
        <f t="shared" si="59"/>
        <v>1.1000000000000001</v>
      </c>
      <c r="H147" s="19">
        <f t="shared" si="59"/>
        <v>0</v>
      </c>
      <c r="I147" s="19">
        <f t="shared" si="59"/>
        <v>0</v>
      </c>
      <c r="J147" s="41">
        <f t="shared" si="59"/>
        <v>0</v>
      </c>
      <c r="K147" s="19">
        <f t="shared" si="59"/>
        <v>0</v>
      </c>
      <c r="L147" s="19">
        <f t="shared" si="59"/>
        <v>0</v>
      </c>
      <c r="M147" s="41">
        <f t="shared" si="59"/>
        <v>0</v>
      </c>
      <c r="N147" s="29" t="e">
        <f>SUM(#REF!,K147,F147)</f>
        <v>#REF!</v>
      </c>
      <c r="O147" s="21">
        <f t="shared" si="60"/>
        <v>3.7</v>
      </c>
      <c r="P147" s="22">
        <f t="shared" si="57"/>
        <v>13.25</v>
      </c>
      <c r="Q147" s="30">
        <f t="shared" si="58"/>
        <v>9.5500000000000007</v>
      </c>
      <c r="R147" s="38"/>
    </row>
    <row r="148" spans="1:19" ht="24.95" customHeight="1" thickBot="1">
      <c r="A148" s="70" t="s">
        <v>14</v>
      </c>
      <c r="B148" s="71">
        <f>+SUM(B141:B147)</f>
        <v>7.89</v>
      </c>
      <c r="C148" s="31">
        <f t="shared" ref="C148:M148" si="61">SUM(C26+C41+C56+C71+C86+C101+C116+C131)</f>
        <v>11.69</v>
      </c>
      <c r="D148" s="73">
        <f t="shared" si="61"/>
        <v>18.580000000000002</v>
      </c>
      <c r="E148" s="31">
        <f t="shared" si="61"/>
        <v>9.56</v>
      </c>
      <c r="F148" s="31">
        <f t="shared" si="61"/>
        <v>0</v>
      </c>
      <c r="G148" s="73">
        <f t="shared" si="61"/>
        <v>12.81</v>
      </c>
      <c r="H148" s="31">
        <f t="shared" si="61"/>
        <v>0</v>
      </c>
      <c r="I148" s="31">
        <f t="shared" si="61"/>
        <v>0</v>
      </c>
      <c r="J148" s="73">
        <f t="shared" si="61"/>
        <v>0</v>
      </c>
      <c r="K148" s="31">
        <f t="shared" si="61"/>
        <v>0</v>
      </c>
      <c r="L148" s="31">
        <f t="shared" si="61"/>
        <v>0</v>
      </c>
      <c r="M148" s="73">
        <f t="shared" si="61"/>
        <v>0</v>
      </c>
      <c r="N148" s="72" t="e">
        <f>+SUM(N141:N147)</f>
        <v>#REF!</v>
      </c>
      <c r="O148" s="64">
        <f>SUM(D148+G148+J148+M148)</f>
        <v>31.39</v>
      </c>
      <c r="P148" s="74">
        <f t="shared" si="57"/>
        <v>94.25</v>
      </c>
      <c r="Q148" s="75">
        <f t="shared" si="58"/>
        <v>62.86</v>
      </c>
      <c r="R148" s="39"/>
    </row>
    <row r="149" spans="1:19" ht="24.95" customHeight="1">
      <c r="A149" s="82"/>
      <c r="B149" s="83"/>
      <c r="C149" s="84"/>
      <c r="D149" s="84"/>
      <c r="E149" s="84"/>
      <c r="F149" s="84"/>
      <c r="G149" s="84"/>
      <c r="H149" s="84"/>
      <c r="I149" s="84"/>
      <c r="J149" s="84"/>
      <c r="K149" s="84"/>
      <c r="L149" s="84"/>
      <c r="M149" s="84"/>
      <c r="N149" s="85"/>
      <c r="O149" s="84"/>
      <c r="P149" s="86"/>
      <c r="Q149" s="87"/>
      <c r="R149" s="88"/>
    </row>
    <row r="150" spans="1:19" ht="24.95" customHeight="1" thickBot="1"/>
    <row r="151" spans="1:19" ht="64.5" customHeight="1" thickBot="1">
      <c r="A151" s="94" t="s">
        <v>53</v>
      </c>
      <c r="B151" s="133" t="s">
        <v>48</v>
      </c>
      <c r="C151" s="133"/>
      <c r="D151" s="133"/>
      <c r="E151" s="133" t="s">
        <v>49</v>
      </c>
      <c r="F151" s="133"/>
      <c r="G151" s="133"/>
      <c r="H151" s="134" t="s">
        <v>50</v>
      </c>
      <c r="I151" s="134"/>
      <c r="J151" s="135"/>
    </row>
    <row r="152" spans="1:19" s="1" customFormat="1" ht="24.95" customHeight="1">
      <c r="A152" s="89" t="s">
        <v>22</v>
      </c>
      <c r="B152" s="136"/>
      <c r="C152" s="137"/>
      <c r="D152" s="137"/>
      <c r="E152" s="137"/>
      <c r="F152" s="137"/>
      <c r="G152" s="137"/>
      <c r="H152" s="137"/>
      <c r="I152" s="137"/>
      <c r="J152" s="138"/>
      <c r="K152"/>
      <c r="L152"/>
      <c r="M152"/>
      <c r="N152" s="2"/>
      <c r="O152"/>
      <c r="P152"/>
      <c r="Q152"/>
      <c r="R152"/>
      <c r="S152"/>
    </row>
    <row r="153" spans="1:19" s="1" customFormat="1" ht="24.95" customHeight="1">
      <c r="A153" s="90" t="s">
        <v>23</v>
      </c>
      <c r="B153" s="130"/>
      <c r="C153" s="126"/>
      <c r="D153" s="126"/>
      <c r="E153" s="126"/>
      <c r="F153" s="126"/>
      <c r="G153" s="126"/>
      <c r="H153" s="126"/>
      <c r="I153" s="126"/>
      <c r="J153" s="127"/>
      <c r="K153"/>
      <c r="L153"/>
      <c r="M153"/>
      <c r="N153" s="2"/>
      <c r="O153"/>
      <c r="P153"/>
      <c r="Q153"/>
      <c r="R153"/>
      <c r="S153"/>
    </row>
    <row r="154" spans="1:19" s="2" customFormat="1" ht="24.95" customHeight="1">
      <c r="A154" s="90" t="s">
        <v>24</v>
      </c>
      <c r="B154" s="130"/>
      <c r="C154" s="126"/>
      <c r="D154" s="126"/>
      <c r="E154" s="126"/>
      <c r="F154" s="126"/>
      <c r="G154" s="126"/>
      <c r="H154" s="126"/>
      <c r="I154" s="126"/>
      <c r="J154" s="127"/>
      <c r="K154"/>
      <c r="L154"/>
      <c r="M154"/>
      <c r="O154"/>
      <c r="P154"/>
      <c r="Q154"/>
      <c r="R154"/>
      <c r="S154"/>
    </row>
    <row r="155" spans="1:19" s="2" customFormat="1" ht="24.95" customHeight="1">
      <c r="A155" s="90" t="s">
        <v>25</v>
      </c>
      <c r="B155" s="130"/>
      <c r="C155" s="126"/>
      <c r="D155" s="126"/>
      <c r="E155" s="126"/>
      <c r="F155" s="126"/>
      <c r="G155" s="126"/>
      <c r="H155" s="126"/>
      <c r="I155" s="126"/>
      <c r="J155" s="127"/>
      <c r="K155"/>
      <c r="L155"/>
      <c r="M155"/>
      <c r="O155"/>
      <c r="P155"/>
      <c r="Q155"/>
      <c r="R155"/>
      <c r="S155"/>
    </row>
    <row r="156" spans="1:19" s="2" customFormat="1" ht="24.95" customHeight="1">
      <c r="A156" s="90" t="s">
        <v>26</v>
      </c>
      <c r="B156" s="130"/>
      <c r="C156" s="126"/>
      <c r="D156" s="126"/>
      <c r="E156" s="126"/>
      <c r="F156" s="126"/>
      <c r="G156" s="126"/>
      <c r="H156" s="126"/>
      <c r="I156" s="126"/>
      <c r="J156" s="127"/>
      <c r="K156"/>
      <c r="L156"/>
      <c r="M156"/>
      <c r="O156"/>
      <c r="P156"/>
      <c r="Q156"/>
      <c r="R156"/>
      <c r="S156"/>
    </row>
    <row r="157" spans="1:19" s="2" customFormat="1" ht="24.95" customHeight="1">
      <c r="A157" s="90" t="s">
        <v>27</v>
      </c>
      <c r="B157" s="130"/>
      <c r="C157" s="126"/>
      <c r="D157" s="126"/>
      <c r="E157" s="126"/>
      <c r="F157" s="126"/>
      <c r="G157" s="126"/>
      <c r="H157" s="126"/>
      <c r="I157" s="126"/>
      <c r="J157" s="127"/>
      <c r="K157"/>
      <c r="L157"/>
      <c r="M157"/>
      <c r="O157"/>
      <c r="P157"/>
      <c r="Q157"/>
      <c r="R157"/>
      <c r="S157"/>
    </row>
    <row r="158" spans="1:19" ht="24.95" customHeight="1" thickBot="1">
      <c r="A158" s="91" t="s">
        <v>28</v>
      </c>
      <c r="B158" s="131"/>
      <c r="C158" s="128"/>
      <c r="D158" s="132"/>
      <c r="E158" s="128"/>
      <c r="F158" s="128"/>
      <c r="G158" s="128"/>
      <c r="H158" s="128"/>
      <c r="I158" s="128"/>
      <c r="J158" s="129"/>
    </row>
    <row r="159" spans="1:19" ht="24.95" customHeight="1"/>
    <row r="160" spans="1:19" ht="24.95" customHeight="1"/>
    <row r="166" spans="17:17">
      <c r="Q166" s="1"/>
    </row>
    <row r="167" spans="17:17">
      <c r="Q167" s="1"/>
    </row>
    <row r="168" spans="17:17">
      <c r="Q168" s="2"/>
    </row>
    <row r="169" spans="17:17">
      <c r="Q169" s="2"/>
    </row>
    <row r="170" spans="17:17">
      <c r="Q170" s="2"/>
    </row>
    <row r="171" spans="17:17">
      <c r="Q171" s="2"/>
    </row>
    <row r="178" spans="1:19" s="1" customFormat="1">
      <c r="A178" s="3"/>
      <c r="B178"/>
      <c r="C178"/>
      <c r="D178"/>
      <c r="E178"/>
      <c r="F178"/>
      <c r="G178"/>
      <c r="H178"/>
      <c r="I178"/>
      <c r="J178"/>
      <c r="K178"/>
      <c r="L178"/>
      <c r="M178"/>
      <c r="N178" s="2"/>
      <c r="O178"/>
      <c r="P178"/>
      <c r="Q178"/>
      <c r="R178"/>
      <c r="S178"/>
    </row>
    <row r="179" spans="1:19" s="1" customFormat="1">
      <c r="A179" s="3"/>
      <c r="B179"/>
      <c r="C179"/>
      <c r="D179"/>
      <c r="E179"/>
      <c r="F179"/>
      <c r="G179"/>
      <c r="H179"/>
      <c r="I179"/>
      <c r="J179"/>
      <c r="K179"/>
      <c r="L179"/>
      <c r="M179"/>
      <c r="N179" s="2"/>
      <c r="O179"/>
      <c r="P179"/>
      <c r="Q179"/>
      <c r="R179"/>
      <c r="S179"/>
    </row>
    <row r="180" spans="1:19" s="2" customFormat="1">
      <c r="A180" s="3"/>
      <c r="B180"/>
      <c r="C180"/>
      <c r="D180"/>
      <c r="E180"/>
      <c r="F180"/>
      <c r="G180"/>
      <c r="H180"/>
      <c r="I180"/>
      <c r="J180"/>
      <c r="K180"/>
      <c r="L180"/>
      <c r="M180"/>
      <c r="O180"/>
      <c r="P180"/>
      <c r="Q180" s="1"/>
      <c r="R180"/>
      <c r="S180"/>
    </row>
    <row r="181" spans="1:19" s="2" customFormat="1">
      <c r="A181" s="3"/>
      <c r="B181"/>
      <c r="C181"/>
      <c r="D181"/>
      <c r="E181"/>
      <c r="F181"/>
      <c r="G181"/>
      <c r="H181"/>
      <c r="I181"/>
      <c r="J181"/>
      <c r="K181"/>
      <c r="L181"/>
      <c r="M181"/>
      <c r="O181"/>
      <c r="P181"/>
      <c r="Q181" s="1"/>
      <c r="R181"/>
      <c r="S181"/>
    </row>
    <row r="182" spans="1:19" s="2" customFormat="1">
      <c r="A182" s="3"/>
      <c r="B182"/>
      <c r="C182"/>
      <c r="D182"/>
      <c r="E182"/>
      <c r="F182"/>
      <c r="G182"/>
      <c r="H182"/>
      <c r="I182"/>
      <c r="J182"/>
      <c r="K182"/>
      <c r="L182"/>
      <c r="M182"/>
      <c r="O182"/>
      <c r="P182"/>
      <c r="R182"/>
      <c r="S182"/>
    </row>
    <row r="183" spans="1:19" s="2" customFormat="1">
      <c r="A183" s="3"/>
      <c r="B183"/>
      <c r="C183"/>
      <c r="D183"/>
      <c r="E183"/>
      <c r="F183"/>
      <c r="G183"/>
      <c r="H183"/>
      <c r="I183"/>
      <c r="J183"/>
      <c r="K183"/>
      <c r="L183"/>
      <c r="M183"/>
      <c r="O183"/>
      <c r="P183"/>
      <c r="R183"/>
      <c r="S183"/>
    </row>
    <row r="184" spans="1:19">
      <c r="Q184" s="2"/>
    </row>
    <row r="185" spans="1:19">
      <c r="Q185" s="2"/>
    </row>
    <row r="204" spans="1:19" s="1" customFormat="1">
      <c r="A204" s="3"/>
      <c r="B204"/>
      <c r="C204"/>
      <c r="D204"/>
      <c r="E204"/>
      <c r="F204"/>
      <c r="G204"/>
      <c r="H204"/>
      <c r="I204"/>
      <c r="J204"/>
      <c r="K204"/>
      <c r="L204"/>
      <c r="M204"/>
      <c r="N204" s="2"/>
      <c r="O204"/>
      <c r="P204"/>
      <c r="Q204"/>
      <c r="R204"/>
      <c r="S204"/>
    </row>
    <row r="205" spans="1:19" s="1" customFormat="1">
      <c r="A205" s="3"/>
      <c r="B205"/>
      <c r="C205"/>
      <c r="D205"/>
      <c r="E205"/>
      <c r="F205"/>
      <c r="G205"/>
      <c r="H205"/>
      <c r="I205"/>
      <c r="J205"/>
      <c r="K205"/>
      <c r="L205"/>
      <c r="M205"/>
      <c r="N205" s="2"/>
      <c r="O205"/>
      <c r="P205"/>
      <c r="Q205"/>
      <c r="R205"/>
      <c r="S205"/>
    </row>
    <row r="206" spans="1:19" s="2" customFormat="1">
      <c r="A206" s="3"/>
      <c r="B206"/>
      <c r="C206"/>
      <c r="D206"/>
      <c r="E206"/>
      <c r="F206"/>
      <c r="G206"/>
      <c r="H206"/>
      <c r="I206"/>
      <c r="J206"/>
      <c r="K206"/>
      <c r="L206"/>
      <c r="M206"/>
      <c r="O206"/>
      <c r="P206"/>
      <c r="Q206"/>
      <c r="R206"/>
      <c r="S206"/>
    </row>
    <row r="207" spans="1:19" s="2" customFormat="1">
      <c r="A207" s="3"/>
      <c r="B207"/>
      <c r="C207"/>
      <c r="D207"/>
      <c r="E207"/>
      <c r="F207"/>
      <c r="G207"/>
      <c r="H207"/>
      <c r="I207"/>
      <c r="J207"/>
      <c r="K207"/>
      <c r="L207"/>
      <c r="M207"/>
      <c r="O207"/>
      <c r="P207"/>
      <c r="Q207"/>
      <c r="R207"/>
      <c r="S207"/>
    </row>
    <row r="208" spans="1:19" s="2" customFormat="1">
      <c r="A208" s="3"/>
      <c r="B208"/>
      <c r="C208"/>
      <c r="D208"/>
      <c r="E208"/>
      <c r="F208"/>
      <c r="G208"/>
      <c r="H208"/>
      <c r="I208"/>
      <c r="J208"/>
      <c r="K208"/>
      <c r="L208"/>
      <c r="M208"/>
      <c r="O208"/>
      <c r="P208"/>
      <c r="Q208"/>
      <c r="R208"/>
      <c r="S208"/>
    </row>
    <row r="209" spans="1:19" s="2" customFormat="1">
      <c r="A209" s="3"/>
      <c r="B209"/>
      <c r="C209"/>
      <c r="D209"/>
      <c r="E209"/>
      <c r="F209"/>
      <c r="G209"/>
      <c r="H209"/>
      <c r="I209"/>
      <c r="J209"/>
      <c r="K209"/>
      <c r="L209"/>
      <c r="M209"/>
      <c r="O209"/>
      <c r="P209"/>
      <c r="Q209"/>
      <c r="R209"/>
      <c r="S209"/>
    </row>
    <row r="230" spans="1:19" s="1" customFormat="1">
      <c r="A230" s="3"/>
      <c r="B230"/>
      <c r="C230"/>
      <c r="D230"/>
      <c r="E230"/>
      <c r="F230"/>
      <c r="G230"/>
      <c r="H230"/>
      <c r="I230"/>
      <c r="J230"/>
      <c r="K230"/>
      <c r="L230"/>
      <c r="M230"/>
      <c r="N230" s="2"/>
      <c r="O230"/>
      <c r="P230"/>
      <c r="Q230"/>
      <c r="R230"/>
      <c r="S230"/>
    </row>
    <row r="231" spans="1:19" s="1" customFormat="1">
      <c r="A231" s="3"/>
      <c r="B231"/>
      <c r="C231"/>
      <c r="D231"/>
      <c r="E231"/>
      <c r="F231"/>
      <c r="G231"/>
      <c r="H231"/>
      <c r="I231"/>
      <c r="J231"/>
      <c r="K231"/>
      <c r="L231"/>
      <c r="M231"/>
      <c r="N231" s="2"/>
      <c r="O231"/>
      <c r="P231"/>
      <c r="Q231"/>
      <c r="R231"/>
      <c r="S231"/>
    </row>
    <row r="232" spans="1:19" s="2" customFormat="1">
      <c r="A232" s="3"/>
      <c r="B232"/>
      <c r="C232"/>
      <c r="D232"/>
      <c r="E232"/>
      <c r="F232"/>
      <c r="G232"/>
      <c r="H232"/>
      <c r="I232"/>
      <c r="J232"/>
      <c r="K232"/>
      <c r="L232"/>
      <c r="M232"/>
      <c r="O232"/>
      <c r="P232"/>
      <c r="Q232"/>
      <c r="R232"/>
      <c r="S232"/>
    </row>
    <row r="233" spans="1:19" s="2" customFormat="1">
      <c r="A233" s="3"/>
      <c r="B233"/>
      <c r="C233"/>
      <c r="D233"/>
      <c r="E233"/>
      <c r="F233"/>
      <c r="G233"/>
      <c r="H233"/>
      <c r="I233"/>
      <c r="J233"/>
      <c r="K233"/>
      <c r="L233"/>
      <c r="M233"/>
      <c r="O233"/>
      <c r="P233"/>
      <c r="Q233"/>
      <c r="R233"/>
      <c r="S233"/>
    </row>
    <row r="234" spans="1:19" s="2" customFormat="1">
      <c r="A234" s="3"/>
      <c r="B234"/>
      <c r="C234"/>
      <c r="D234"/>
      <c r="E234"/>
      <c r="F234"/>
      <c r="G234"/>
      <c r="H234"/>
      <c r="I234"/>
      <c r="J234"/>
      <c r="K234"/>
      <c r="L234"/>
      <c r="M234"/>
      <c r="O234"/>
      <c r="P234"/>
      <c r="Q234"/>
      <c r="R234"/>
      <c r="S234"/>
    </row>
    <row r="235" spans="1:19" s="2" customFormat="1">
      <c r="A235" s="3"/>
      <c r="B235"/>
      <c r="C235"/>
      <c r="D235"/>
      <c r="E235"/>
      <c r="F235"/>
      <c r="G235"/>
      <c r="H235"/>
      <c r="I235"/>
      <c r="J235"/>
      <c r="K235"/>
      <c r="L235"/>
      <c r="M235"/>
      <c r="O235"/>
      <c r="P235"/>
      <c r="Q235"/>
      <c r="R235"/>
      <c r="S235"/>
    </row>
    <row r="260" spans="1:19" s="1" customFormat="1">
      <c r="A260" s="3"/>
      <c r="B260"/>
      <c r="C260"/>
      <c r="D260"/>
      <c r="E260"/>
      <c r="F260"/>
      <c r="G260"/>
      <c r="H260"/>
      <c r="I260"/>
      <c r="J260"/>
      <c r="K260"/>
      <c r="L260"/>
      <c r="M260"/>
      <c r="N260" s="2"/>
      <c r="O260"/>
      <c r="P260"/>
      <c r="Q260"/>
      <c r="R260"/>
      <c r="S260"/>
    </row>
    <row r="261" spans="1:19" s="1" customFormat="1">
      <c r="A261" s="3"/>
      <c r="B261"/>
      <c r="C261"/>
      <c r="D261"/>
      <c r="E261"/>
      <c r="F261"/>
      <c r="G261"/>
      <c r="H261"/>
      <c r="I261"/>
      <c r="J261"/>
      <c r="K261"/>
      <c r="L261"/>
      <c r="M261"/>
      <c r="N261" s="2"/>
      <c r="O261"/>
      <c r="P261"/>
      <c r="Q261"/>
      <c r="R261"/>
      <c r="S261"/>
    </row>
    <row r="262" spans="1:19" s="2" customFormat="1">
      <c r="A262" s="3"/>
      <c r="B262"/>
      <c r="C262"/>
      <c r="D262"/>
      <c r="E262"/>
      <c r="F262"/>
      <c r="G262"/>
      <c r="H262"/>
      <c r="I262"/>
      <c r="J262"/>
      <c r="K262"/>
      <c r="L262"/>
      <c r="M262"/>
      <c r="O262"/>
      <c r="P262"/>
      <c r="Q262"/>
      <c r="R262"/>
      <c r="S262"/>
    </row>
    <row r="263" spans="1:19" s="2" customFormat="1">
      <c r="A263" s="3"/>
      <c r="B263"/>
      <c r="C263"/>
      <c r="D263"/>
      <c r="E263"/>
      <c r="F263"/>
      <c r="G263"/>
      <c r="H263"/>
      <c r="I263"/>
      <c r="J263"/>
      <c r="K263"/>
      <c r="L263"/>
      <c r="M263"/>
      <c r="O263"/>
      <c r="P263"/>
      <c r="Q263"/>
      <c r="R263"/>
      <c r="S263"/>
    </row>
    <row r="264" spans="1:19" s="2" customFormat="1">
      <c r="A264" s="3"/>
      <c r="B264"/>
      <c r="C264"/>
      <c r="D264"/>
      <c r="E264"/>
      <c r="F264"/>
      <c r="G264"/>
      <c r="H264"/>
      <c r="I264"/>
      <c r="J264"/>
      <c r="K264"/>
      <c r="L264"/>
      <c r="M264"/>
      <c r="O264"/>
      <c r="P264"/>
      <c r="Q264"/>
      <c r="R264"/>
      <c r="S264"/>
    </row>
    <row r="265" spans="1:19" s="2" customFormat="1">
      <c r="A265" s="3"/>
      <c r="B265"/>
      <c r="C265"/>
      <c r="D265"/>
      <c r="E265"/>
      <c r="F265"/>
      <c r="G265"/>
      <c r="H265"/>
      <c r="I265"/>
      <c r="J265"/>
      <c r="K265"/>
      <c r="L265"/>
      <c r="M265"/>
      <c r="O265"/>
      <c r="P265"/>
      <c r="Q265"/>
      <c r="R265"/>
      <c r="S265"/>
    </row>
    <row r="278" spans="1:19" ht="24.75" customHeight="1"/>
    <row r="282" spans="1:19" s="1" customFormat="1">
      <c r="A282" s="3"/>
      <c r="B282"/>
      <c r="C282"/>
      <c r="D282"/>
      <c r="E282"/>
      <c r="F282"/>
      <c r="G282"/>
      <c r="H282"/>
      <c r="I282"/>
      <c r="J282"/>
      <c r="K282"/>
      <c r="L282"/>
      <c r="M282"/>
      <c r="N282" s="2"/>
      <c r="O282"/>
      <c r="P282"/>
      <c r="Q282"/>
      <c r="R282"/>
      <c r="S282"/>
    </row>
    <row r="283" spans="1:19" s="1" customFormat="1">
      <c r="A283" s="3"/>
      <c r="B283"/>
      <c r="C283"/>
      <c r="D283"/>
      <c r="E283"/>
      <c r="F283"/>
      <c r="G283"/>
      <c r="H283"/>
      <c r="I283"/>
      <c r="J283"/>
      <c r="K283"/>
      <c r="L283"/>
      <c r="M283"/>
      <c r="N283" s="2"/>
      <c r="O283"/>
      <c r="P283"/>
      <c r="Q283"/>
      <c r="R283"/>
      <c r="S283"/>
    </row>
    <row r="284" spans="1:19" s="2" customFormat="1">
      <c r="A284" s="3"/>
      <c r="B284"/>
      <c r="C284"/>
      <c r="D284"/>
      <c r="E284"/>
      <c r="F284"/>
      <c r="G284"/>
      <c r="H284"/>
      <c r="I284"/>
      <c r="J284"/>
      <c r="K284"/>
      <c r="L284"/>
      <c r="M284"/>
      <c r="O284"/>
      <c r="P284"/>
      <c r="Q284"/>
      <c r="R284"/>
      <c r="S284"/>
    </row>
    <row r="285" spans="1:19" s="2" customFormat="1">
      <c r="A285" s="3"/>
      <c r="B285"/>
      <c r="C285"/>
      <c r="D285"/>
      <c r="E285"/>
      <c r="F285"/>
      <c r="G285"/>
      <c r="H285"/>
      <c r="I285"/>
      <c r="J285"/>
      <c r="K285"/>
      <c r="L285"/>
      <c r="M285"/>
      <c r="O285"/>
      <c r="P285"/>
      <c r="Q285"/>
      <c r="R285"/>
      <c r="S285"/>
    </row>
    <row r="286" spans="1:19" s="2" customFormat="1">
      <c r="A286" s="3"/>
      <c r="B286"/>
      <c r="C286"/>
      <c r="D286"/>
      <c r="E286"/>
      <c r="F286"/>
      <c r="G286"/>
      <c r="H286"/>
      <c r="I286"/>
      <c r="J286"/>
      <c r="K286"/>
      <c r="L286"/>
      <c r="M286"/>
      <c r="O286"/>
      <c r="P286"/>
      <c r="Q286"/>
      <c r="R286"/>
      <c r="S286"/>
    </row>
    <row r="287" spans="1:19" s="2" customFormat="1">
      <c r="A287" s="3"/>
      <c r="B287"/>
      <c r="C287"/>
      <c r="D287"/>
      <c r="E287"/>
      <c r="F287"/>
      <c r="G287"/>
      <c r="H287"/>
      <c r="I287"/>
      <c r="J287"/>
      <c r="K287"/>
      <c r="L287"/>
      <c r="M287"/>
      <c r="O287"/>
      <c r="P287"/>
      <c r="Q287"/>
      <c r="R287"/>
      <c r="S287"/>
    </row>
    <row r="314" spans="1:19" s="1" customFormat="1">
      <c r="A314" s="3"/>
      <c r="B314"/>
      <c r="C314"/>
      <c r="D314"/>
      <c r="E314"/>
      <c r="F314"/>
      <c r="G314"/>
      <c r="H314"/>
      <c r="I314"/>
      <c r="J314"/>
      <c r="K314"/>
      <c r="L314"/>
      <c r="M314"/>
      <c r="N314" s="2"/>
      <c r="O314"/>
      <c r="P314"/>
      <c r="Q314"/>
      <c r="R314"/>
      <c r="S314"/>
    </row>
    <row r="315" spans="1:19" s="1" customFormat="1">
      <c r="A315" s="3"/>
      <c r="B315"/>
      <c r="C315"/>
      <c r="D315"/>
      <c r="E315"/>
      <c r="F315"/>
      <c r="G315"/>
      <c r="H315"/>
      <c r="I315"/>
      <c r="J315"/>
      <c r="K315"/>
      <c r="L315"/>
      <c r="M315"/>
      <c r="N315" s="2"/>
      <c r="O315"/>
      <c r="P315"/>
      <c r="Q315"/>
      <c r="R315"/>
      <c r="S315"/>
    </row>
    <row r="316" spans="1:19" s="2" customFormat="1">
      <c r="A316" s="3"/>
      <c r="B316"/>
      <c r="C316"/>
      <c r="D316"/>
      <c r="E316"/>
      <c r="F316"/>
      <c r="G316"/>
      <c r="H316"/>
      <c r="I316"/>
      <c r="J316"/>
      <c r="K316"/>
      <c r="L316"/>
      <c r="M316"/>
      <c r="O316"/>
      <c r="P316"/>
      <c r="Q316"/>
      <c r="R316"/>
      <c r="S316"/>
    </row>
    <row r="317" spans="1:19" s="2" customFormat="1">
      <c r="A317" s="3"/>
      <c r="B317"/>
      <c r="C317"/>
      <c r="D317"/>
      <c r="E317"/>
      <c r="F317"/>
      <c r="G317"/>
      <c r="H317"/>
      <c r="I317"/>
      <c r="J317"/>
      <c r="K317"/>
      <c r="L317"/>
      <c r="M317"/>
      <c r="O317"/>
      <c r="P317"/>
      <c r="Q317"/>
      <c r="R317"/>
      <c r="S317"/>
    </row>
    <row r="318" spans="1:19" s="2" customFormat="1">
      <c r="A318" s="3"/>
      <c r="B318"/>
      <c r="C318"/>
      <c r="D318"/>
      <c r="E318"/>
      <c r="F318"/>
      <c r="G318"/>
      <c r="H318"/>
      <c r="I318"/>
      <c r="J318"/>
      <c r="K318"/>
      <c r="L318"/>
      <c r="M318"/>
      <c r="O318"/>
      <c r="P318"/>
      <c r="Q318"/>
      <c r="R318"/>
      <c r="S318"/>
    </row>
    <row r="319" spans="1:19" s="2" customFormat="1">
      <c r="A319" s="3"/>
      <c r="B319"/>
      <c r="C319"/>
      <c r="D319"/>
      <c r="E319"/>
      <c r="F319"/>
      <c r="G319"/>
      <c r="H319"/>
      <c r="I319"/>
      <c r="J319"/>
      <c r="K319"/>
      <c r="L319"/>
      <c r="M319"/>
      <c r="O319"/>
      <c r="P319"/>
      <c r="Q319"/>
      <c r="R319"/>
      <c r="S319"/>
    </row>
    <row r="336" spans="1:19" s="1" customFormat="1">
      <c r="A336" s="3"/>
      <c r="B336"/>
      <c r="C336"/>
      <c r="D336"/>
      <c r="E336"/>
      <c r="F336"/>
      <c r="G336"/>
      <c r="H336"/>
      <c r="I336"/>
      <c r="J336"/>
      <c r="K336"/>
      <c r="L336"/>
      <c r="M336"/>
      <c r="N336" s="2"/>
      <c r="O336"/>
      <c r="P336"/>
      <c r="Q336"/>
      <c r="R336"/>
      <c r="S336"/>
    </row>
    <row r="337" spans="1:19" s="1" customFormat="1">
      <c r="A337" s="3"/>
      <c r="B337"/>
      <c r="C337"/>
      <c r="D337"/>
      <c r="E337"/>
      <c r="F337"/>
      <c r="G337"/>
      <c r="H337"/>
      <c r="I337"/>
      <c r="J337"/>
      <c r="K337"/>
      <c r="L337"/>
      <c r="M337"/>
      <c r="N337" s="2"/>
      <c r="O337"/>
      <c r="P337"/>
      <c r="Q337"/>
      <c r="R337"/>
      <c r="S337"/>
    </row>
    <row r="338" spans="1:19" s="2" customFormat="1">
      <c r="A338" s="3"/>
      <c r="B338"/>
      <c r="C338"/>
      <c r="D338"/>
      <c r="E338"/>
      <c r="F338"/>
      <c r="G338"/>
      <c r="H338"/>
      <c r="I338"/>
      <c r="J338"/>
      <c r="K338"/>
      <c r="L338"/>
      <c r="M338"/>
      <c r="O338"/>
      <c r="P338"/>
      <c r="Q338"/>
      <c r="R338"/>
      <c r="S338"/>
    </row>
    <row r="339" spans="1:19" s="2" customFormat="1">
      <c r="A339" s="3"/>
      <c r="B339"/>
      <c r="C339"/>
      <c r="D339"/>
      <c r="E339"/>
      <c r="F339"/>
      <c r="G339"/>
      <c r="H339"/>
      <c r="I339"/>
      <c r="J339"/>
      <c r="K339"/>
      <c r="L339"/>
      <c r="M339"/>
      <c r="O339"/>
      <c r="P339"/>
      <c r="Q339"/>
      <c r="R339"/>
      <c r="S339"/>
    </row>
    <row r="340" spans="1:19" s="2" customFormat="1">
      <c r="A340" s="3"/>
      <c r="B340"/>
      <c r="C340"/>
      <c r="D340"/>
      <c r="E340"/>
      <c r="F340"/>
      <c r="G340"/>
      <c r="H340"/>
      <c r="I340"/>
      <c r="J340"/>
      <c r="K340"/>
      <c r="L340"/>
      <c r="M340"/>
      <c r="O340"/>
      <c r="P340"/>
      <c r="Q340"/>
      <c r="R340"/>
      <c r="S340"/>
    </row>
    <row r="341" spans="1:19" s="2" customFormat="1">
      <c r="A341" s="3"/>
      <c r="B341"/>
      <c r="C341"/>
      <c r="D341"/>
      <c r="E341"/>
      <c r="F341"/>
      <c r="G341"/>
      <c r="H341"/>
      <c r="I341"/>
      <c r="J341"/>
      <c r="K341"/>
      <c r="L341"/>
      <c r="M341"/>
      <c r="O341"/>
      <c r="P341"/>
      <c r="Q341"/>
      <c r="R341"/>
      <c r="S341"/>
    </row>
    <row r="360" spans="1:19" s="1" customFormat="1">
      <c r="A360" s="3"/>
      <c r="B360"/>
      <c r="C360"/>
      <c r="D360"/>
      <c r="E360"/>
      <c r="F360"/>
      <c r="G360"/>
      <c r="H360"/>
      <c r="I360"/>
      <c r="J360"/>
      <c r="K360"/>
      <c r="L360"/>
      <c r="M360"/>
      <c r="N360" s="2"/>
      <c r="O360"/>
      <c r="P360"/>
      <c r="Q360"/>
      <c r="R360"/>
      <c r="S360"/>
    </row>
    <row r="361" spans="1:19" s="1" customFormat="1">
      <c r="A361" s="3"/>
      <c r="B361"/>
      <c r="C361"/>
      <c r="D361"/>
      <c r="E361"/>
      <c r="F361"/>
      <c r="G361"/>
      <c r="H361"/>
      <c r="I361"/>
      <c r="J361"/>
      <c r="K361"/>
      <c r="L361"/>
      <c r="M361"/>
      <c r="N361" s="2"/>
      <c r="O361"/>
      <c r="P361"/>
      <c r="Q361"/>
      <c r="R361"/>
      <c r="S361"/>
    </row>
    <row r="362" spans="1:19" s="2" customFormat="1">
      <c r="A362" s="3"/>
      <c r="B362"/>
      <c r="C362"/>
      <c r="D362"/>
      <c r="E362"/>
      <c r="F362"/>
      <c r="G362"/>
      <c r="H362"/>
      <c r="I362"/>
      <c r="J362"/>
      <c r="K362"/>
      <c r="L362"/>
      <c r="M362"/>
      <c r="O362"/>
      <c r="P362"/>
      <c r="Q362"/>
      <c r="R362"/>
      <c r="S362"/>
    </row>
    <row r="363" spans="1:19" s="2" customFormat="1">
      <c r="A363" s="3"/>
      <c r="B363"/>
      <c r="C363"/>
      <c r="D363"/>
      <c r="E363"/>
      <c r="F363"/>
      <c r="G363"/>
      <c r="H363"/>
      <c r="I363"/>
      <c r="J363"/>
      <c r="K363"/>
      <c r="L363"/>
      <c r="M363"/>
      <c r="O363"/>
      <c r="P363"/>
      <c r="Q363"/>
      <c r="R363"/>
      <c r="S363"/>
    </row>
    <row r="364" spans="1:19" s="2" customFormat="1">
      <c r="A364" s="3"/>
      <c r="B364"/>
      <c r="C364"/>
      <c r="D364"/>
      <c r="E364"/>
      <c r="F364"/>
      <c r="G364"/>
      <c r="H364"/>
      <c r="I364"/>
      <c r="J364"/>
      <c r="K364"/>
      <c r="L364"/>
      <c r="M364"/>
      <c r="O364"/>
      <c r="P364"/>
      <c r="Q364"/>
      <c r="R364"/>
      <c r="S364"/>
    </row>
    <row r="365" spans="1:19" s="2" customFormat="1">
      <c r="A365" s="3"/>
      <c r="B365"/>
      <c r="C365"/>
      <c r="D365"/>
      <c r="E365"/>
      <c r="F365"/>
      <c r="G365"/>
      <c r="H365"/>
      <c r="I365"/>
      <c r="J365"/>
      <c r="K365"/>
      <c r="L365"/>
      <c r="M365"/>
      <c r="O365"/>
      <c r="P365"/>
      <c r="Q365"/>
      <c r="R365"/>
      <c r="S365"/>
    </row>
    <row r="390" spans="1:19" s="1" customFormat="1">
      <c r="A390" s="3"/>
      <c r="B390"/>
      <c r="C390"/>
      <c r="D390"/>
      <c r="E390"/>
      <c r="F390"/>
      <c r="G390"/>
      <c r="H390"/>
      <c r="I390"/>
      <c r="J390"/>
      <c r="K390"/>
      <c r="L390"/>
      <c r="M390"/>
      <c r="N390" s="2"/>
      <c r="O390"/>
      <c r="P390"/>
      <c r="Q390"/>
      <c r="R390"/>
      <c r="S390"/>
    </row>
    <row r="391" spans="1:19" s="1" customFormat="1">
      <c r="A391" s="3"/>
      <c r="B391"/>
      <c r="C391"/>
      <c r="D391"/>
      <c r="E391"/>
      <c r="F391"/>
      <c r="G391"/>
      <c r="H391"/>
      <c r="I391"/>
      <c r="J391"/>
      <c r="K391"/>
      <c r="L391"/>
      <c r="M391"/>
      <c r="N391" s="2"/>
      <c r="O391"/>
      <c r="P391"/>
      <c r="Q391"/>
      <c r="R391"/>
      <c r="S391"/>
    </row>
    <row r="392" spans="1:19" s="2" customFormat="1">
      <c r="A392" s="3"/>
      <c r="B392"/>
      <c r="C392"/>
      <c r="D392"/>
      <c r="E392"/>
      <c r="F392"/>
      <c r="G392"/>
      <c r="H392"/>
      <c r="I392"/>
      <c r="J392"/>
      <c r="K392"/>
      <c r="L392"/>
      <c r="M392"/>
      <c r="O392"/>
      <c r="P392"/>
      <c r="Q392"/>
      <c r="R392"/>
      <c r="S392"/>
    </row>
    <row r="393" spans="1:19" s="2" customFormat="1">
      <c r="A393" s="3"/>
      <c r="B393"/>
      <c r="C393"/>
      <c r="D393"/>
      <c r="E393"/>
      <c r="F393"/>
      <c r="G393"/>
      <c r="H393"/>
      <c r="I393"/>
      <c r="J393"/>
      <c r="K393"/>
      <c r="L393"/>
      <c r="M393"/>
      <c r="O393"/>
      <c r="P393"/>
      <c r="Q393"/>
      <c r="R393"/>
      <c r="S393"/>
    </row>
    <row r="394" spans="1:19" s="2" customFormat="1">
      <c r="A394" s="3"/>
      <c r="B394"/>
      <c r="C394"/>
      <c r="D394"/>
      <c r="E394"/>
      <c r="F394"/>
      <c r="G394"/>
      <c r="H394"/>
      <c r="I394"/>
      <c r="J394"/>
      <c r="K394"/>
      <c r="L394"/>
      <c r="M394"/>
      <c r="O394"/>
      <c r="P394"/>
      <c r="Q394"/>
      <c r="R394"/>
      <c r="S394"/>
    </row>
    <row r="395" spans="1:19" s="2" customFormat="1">
      <c r="A395" s="3"/>
      <c r="B395"/>
      <c r="C395"/>
      <c r="D395"/>
      <c r="E395"/>
      <c r="F395"/>
      <c r="G395"/>
      <c r="H395"/>
      <c r="I395"/>
      <c r="J395"/>
      <c r="K395"/>
      <c r="L395"/>
      <c r="M395"/>
      <c r="O395"/>
      <c r="P395"/>
      <c r="Q395"/>
      <c r="R395"/>
      <c r="S395"/>
    </row>
    <row r="407" spans="1:19" s="1" customFormat="1">
      <c r="A407" s="3"/>
      <c r="B407"/>
      <c r="C407"/>
      <c r="D407"/>
      <c r="E407"/>
      <c r="F407"/>
      <c r="G407"/>
      <c r="H407"/>
      <c r="I407"/>
      <c r="J407"/>
      <c r="K407"/>
      <c r="L407"/>
      <c r="M407"/>
      <c r="N407" s="2"/>
      <c r="O407"/>
      <c r="P407"/>
      <c r="Q407"/>
      <c r="R407"/>
      <c r="S407"/>
    </row>
    <row r="408" spans="1:19" s="1" customFormat="1">
      <c r="A408" s="3"/>
      <c r="B408"/>
      <c r="C408"/>
      <c r="D408"/>
      <c r="E408"/>
      <c r="F408"/>
      <c r="G408"/>
      <c r="H408"/>
      <c r="I408"/>
      <c r="J408"/>
      <c r="K408"/>
      <c r="L408"/>
      <c r="M408"/>
      <c r="N408" s="2"/>
      <c r="O408"/>
      <c r="P408"/>
      <c r="Q408"/>
      <c r="R408"/>
      <c r="S408"/>
    </row>
    <row r="409" spans="1:19" s="2" customFormat="1">
      <c r="A409" s="3"/>
      <c r="B409"/>
      <c r="C409"/>
      <c r="D409"/>
      <c r="E409"/>
      <c r="F409"/>
      <c r="G409"/>
      <c r="H409"/>
      <c r="I409"/>
      <c r="J409"/>
      <c r="K409"/>
      <c r="L409"/>
      <c r="M409"/>
      <c r="O409"/>
      <c r="P409"/>
      <c r="Q409"/>
      <c r="R409"/>
      <c r="S409"/>
    </row>
    <row r="410" spans="1:19" s="2" customFormat="1">
      <c r="A410" s="3"/>
      <c r="B410"/>
      <c r="C410"/>
      <c r="D410"/>
      <c r="E410"/>
      <c r="F410"/>
      <c r="G410"/>
      <c r="H410"/>
      <c r="I410"/>
      <c r="J410"/>
      <c r="K410"/>
      <c r="L410"/>
      <c r="M410"/>
      <c r="O410"/>
      <c r="P410"/>
      <c r="Q410"/>
      <c r="R410"/>
      <c r="S410"/>
    </row>
    <row r="411" spans="1:19" s="2" customFormat="1">
      <c r="A411" s="3"/>
      <c r="B411"/>
      <c r="C411"/>
      <c r="D411"/>
      <c r="E411"/>
      <c r="F411"/>
      <c r="G411"/>
      <c r="H411"/>
      <c r="I411"/>
      <c r="J411"/>
      <c r="K411"/>
      <c r="L411"/>
      <c r="M411"/>
      <c r="O411"/>
      <c r="P411"/>
      <c r="Q411"/>
      <c r="R411"/>
      <c r="S411"/>
    </row>
    <row r="412" spans="1:19" s="2" customFormat="1">
      <c r="A412" s="3"/>
      <c r="B412"/>
      <c r="C412"/>
      <c r="D412"/>
      <c r="E412"/>
      <c r="F412"/>
      <c r="G412"/>
      <c r="H412"/>
      <c r="I412"/>
      <c r="J412"/>
      <c r="K412"/>
      <c r="L412"/>
      <c r="M412"/>
      <c r="O412"/>
      <c r="P412"/>
      <c r="Q412"/>
      <c r="R412"/>
      <c r="S412"/>
    </row>
    <row r="418" spans="1:19" s="1" customFormat="1">
      <c r="A418" s="3"/>
      <c r="B418"/>
      <c r="C418"/>
      <c r="D418"/>
      <c r="E418"/>
      <c r="F418"/>
      <c r="G418"/>
      <c r="H418"/>
      <c r="I418"/>
      <c r="J418"/>
      <c r="K418"/>
      <c r="L418"/>
      <c r="M418"/>
      <c r="N418" s="2"/>
      <c r="O418"/>
      <c r="P418"/>
      <c r="Q418"/>
      <c r="R418"/>
      <c r="S418"/>
    </row>
    <row r="466" spans="1:19" s="1" customFormat="1">
      <c r="A466" s="3"/>
      <c r="B466"/>
      <c r="C466"/>
      <c r="D466"/>
      <c r="E466"/>
      <c r="F466"/>
      <c r="G466"/>
      <c r="H466"/>
      <c r="I466"/>
      <c r="J466"/>
      <c r="K466"/>
      <c r="L466"/>
      <c r="M466"/>
      <c r="N466" s="2"/>
      <c r="O466"/>
      <c r="P466"/>
      <c r="Q466"/>
      <c r="R466"/>
      <c r="S466"/>
    </row>
    <row r="467" spans="1:19" s="1" customFormat="1">
      <c r="A467" s="3"/>
      <c r="B467"/>
      <c r="C467"/>
      <c r="D467"/>
      <c r="E467"/>
      <c r="F467"/>
      <c r="G467"/>
      <c r="H467"/>
      <c r="I467"/>
      <c r="J467"/>
      <c r="K467"/>
      <c r="L467"/>
      <c r="M467"/>
      <c r="N467" s="2"/>
      <c r="O467"/>
      <c r="P467"/>
      <c r="Q467"/>
      <c r="R467"/>
      <c r="S467"/>
    </row>
    <row r="468" spans="1:19" s="2" customFormat="1">
      <c r="A468" s="3"/>
      <c r="B468"/>
      <c r="C468"/>
      <c r="D468"/>
      <c r="E468"/>
      <c r="F468"/>
      <c r="G468"/>
      <c r="H468"/>
      <c r="I468"/>
      <c r="J468"/>
      <c r="K468"/>
      <c r="L468"/>
      <c r="M468"/>
      <c r="O468"/>
      <c r="P468"/>
      <c r="Q468"/>
      <c r="R468"/>
      <c r="S468"/>
    </row>
    <row r="469" spans="1:19" s="2" customFormat="1">
      <c r="A469" s="3"/>
      <c r="B469"/>
      <c r="C469"/>
      <c r="D469"/>
      <c r="E469"/>
      <c r="F469"/>
      <c r="G469"/>
      <c r="H469"/>
      <c r="I469"/>
      <c r="J469"/>
      <c r="K469"/>
      <c r="L469"/>
      <c r="M469"/>
      <c r="O469"/>
      <c r="P469"/>
      <c r="Q469"/>
      <c r="R469"/>
      <c r="S469"/>
    </row>
    <row r="470" spans="1:19" s="2" customFormat="1">
      <c r="A470" s="3"/>
      <c r="B470"/>
      <c r="C470"/>
      <c r="D470"/>
      <c r="E470"/>
      <c r="F470"/>
      <c r="G470"/>
      <c r="H470"/>
      <c r="I470"/>
      <c r="J470"/>
      <c r="K470"/>
      <c r="L470"/>
      <c r="M470"/>
      <c r="O470"/>
      <c r="P470"/>
      <c r="Q470"/>
      <c r="R470"/>
      <c r="S470"/>
    </row>
    <row r="471" spans="1:19" s="2" customFormat="1">
      <c r="A471" s="3"/>
      <c r="B471"/>
      <c r="C471"/>
      <c r="D471"/>
      <c r="E471"/>
      <c r="F471"/>
      <c r="G471"/>
      <c r="H471"/>
      <c r="I471"/>
      <c r="J471"/>
      <c r="K471"/>
      <c r="L471"/>
      <c r="M471"/>
      <c r="O471"/>
      <c r="P471"/>
      <c r="Q471"/>
      <c r="R471"/>
      <c r="S471"/>
    </row>
    <row r="489" spans="1:19" s="1" customFormat="1">
      <c r="A489" s="3"/>
      <c r="B489"/>
      <c r="C489"/>
      <c r="D489"/>
      <c r="E489"/>
      <c r="F489"/>
      <c r="G489"/>
      <c r="H489"/>
      <c r="I489"/>
      <c r="J489"/>
      <c r="K489"/>
      <c r="L489"/>
      <c r="M489"/>
      <c r="N489" s="2"/>
      <c r="O489"/>
      <c r="P489"/>
      <c r="Q489"/>
      <c r="R489"/>
      <c r="S489"/>
    </row>
    <row r="490" spans="1:19" s="1" customFormat="1">
      <c r="A490" s="3"/>
      <c r="B490"/>
      <c r="C490"/>
      <c r="D490"/>
      <c r="E490"/>
      <c r="F490"/>
      <c r="G490"/>
      <c r="H490"/>
      <c r="I490"/>
      <c r="J490"/>
      <c r="K490"/>
      <c r="L490"/>
      <c r="M490"/>
      <c r="N490" s="2"/>
      <c r="O490"/>
      <c r="P490"/>
      <c r="Q490"/>
      <c r="R490"/>
      <c r="S490"/>
    </row>
    <row r="491" spans="1:19" s="2" customFormat="1">
      <c r="A491" s="3"/>
      <c r="B491"/>
      <c r="C491"/>
      <c r="D491"/>
      <c r="E491"/>
      <c r="F491"/>
      <c r="G491"/>
      <c r="H491"/>
      <c r="I491"/>
      <c r="J491"/>
      <c r="K491"/>
      <c r="L491"/>
      <c r="M491"/>
      <c r="O491"/>
      <c r="P491"/>
      <c r="Q491"/>
      <c r="R491"/>
      <c r="S491"/>
    </row>
    <row r="492" spans="1:19" s="2" customFormat="1">
      <c r="A492" s="3"/>
      <c r="B492"/>
      <c r="C492"/>
      <c r="D492"/>
      <c r="E492"/>
      <c r="F492"/>
      <c r="G492"/>
      <c r="H492"/>
      <c r="I492"/>
      <c r="J492"/>
      <c r="K492"/>
      <c r="L492"/>
      <c r="M492"/>
      <c r="O492"/>
      <c r="P492"/>
      <c r="Q492"/>
      <c r="R492"/>
      <c r="S492"/>
    </row>
    <row r="493" spans="1:19" s="2" customFormat="1">
      <c r="A493" s="3"/>
      <c r="B493"/>
      <c r="C493"/>
      <c r="D493"/>
      <c r="E493"/>
      <c r="F493"/>
      <c r="G493"/>
      <c r="H493"/>
      <c r="I493"/>
      <c r="J493"/>
      <c r="K493"/>
      <c r="L493"/>
      <c r="M493"/>
      <c r="O493"/>
      <c r="P493"/>
      <c r="Q493"/>
      <c r="R493"/>
      <c r="S493"/>
    </row>
    <row r="494" spans="1:19" s="2" customFormat="1">
      <c r="A494" s="3"/>
      <c r="B494"/>
      <c r="C494"/>
      <c r="D494"/>
      <c r="E494"/>
      <c r="F494"/>
      <c r="G494"/>
      <c r="H494"/>
      <c r="I494"/>
      <c r="J494"/>
      <c r="K494"/>
      <c r="L494"/>
      <c r="M494"/>
      <c r="O494"/>
      <c r="P494"/>
      <c r="Q494"/>
      <c r="R494"/>
      <c r="S494"/>
    </row>
    <row r="516" spans="1:19" s="1" customFormat="1">
      <c r="A516" s="3"/>
      <c r="B516"/>
      <c r="C516"/>
      <c r="D516"/>
      <c r="E516"/>
      <c r="F516"/>
      <c r="G516"/>
      <c r="H516"/>
      <c r="I516"/>
      <c r="J516"/>
      <c r="K516"/>
      <c r="L516"/>
      <c r="M516"/>
      <c r="N516" s="2"/>
      <c r="O516"/>
      <c r="P516"/>
      <c r="Q516"/>
      <c r="R516"/>
      <c r="S516"/>
    </row>
    <row r="517" spans="1:19" s="1" customFormat="1">
      <c r="A517" s="3"/>
      <c r="B517"/>
      <c r="C517"/>
      <c r="D517"/>
      <c r="E517"/>
      <c r="F517"/>
      <c r="G517"/>
      <c r="H517"/>
      <c r="I517"/>
      <c r="J517"/>
      <c r="K517"/>
      <c r="L517"/>
      <c r="M517"/>
      <c r="N517" s="2"/>
      <c r="O517"/>
      <c r="P517"/>
      <c r="Q517"/>
      <c r="R517"/>
      <c r="S517"/>
    </row>
    <row r="518" spans="1:19" s="2" customFormat="1">
      <c r="A518" s="3"/>
      <c r="B518"/>
      <c r="C518"/>
      <c r="D518"/>
      <c r="E518"/>
      <c r="F518"/>
      <c r="G518"/>
      <c r="H518"/>
      <c r="I518"/>
      <c r="J518"/>
      <c r="K518"/>
      <c r="L518"/>
      <c r="M518"/>
      <c r="O518"/>
      <c r="P518"/>
      <c r="Q518"/>
      <c r="R518"/>
      <c r="S518"/>
    </row>
    <row r="519" spans="1:19" s="2" customFormat="1">
      <c r="A519" s="3"/>
      <c r="B519"/>
      <c r="C519"/>
      <c r="D519"/>
      <c r="E519"/>
      <c r="F519"/>
      <c r="G519"/>
      <c r="H519"/>
      <c r="I519"/>
      <c r="J519"/>
      <c r="K519"/>
      <c r="L519"/>
      <c r="M519"/>
      <c r="O519"/>
      <c r="P519"/>
      <c r="Q519"/>
      <c r="R519"/>
      <c r="S519"/>
    </row>
    <row r="520" spans="1:19" s="2" customFormat="1">
      <c r="A520" s="3"/>
      <c r="B520"/>
      <c r="C520"/>
      <c r="D520"/>
      <c r="E520"/>
      <c r="F520"/>
      <c r="G520"/>
      <c r="H520"/>
      <c r="I520"/>
      <c r="J520"/>
      <c r="K520"/>
      <c r="L520"/>
      <c r="M520"/>
      <c r="O520"/>
      <c r="P520"/>
      <c r="Q520"/>
      <c r="R520"/>
      <c r="S520"/>
    </row>
    <row r="521" spans="1:19" s="2" customFormat="1">
      <c r="A521" s="3"/>
      <c r="B521"/>
      <c r="C521"/>
      <c r="D521"/>
      <c r="E521"/>
      <c r="F521"/>
      <c r="G521"/>
      <c r="H521"/>
      <c r="I521"/>
      <c r="J521"/>
      <c r="K521"/>
      <c r="L521"/>
      <c r="M521"/>
      <c r="O521"/>
      <c r="P521"/>
      <c r="Q521"/>
      <c r="R521"/>
      <c r="S521"/>
    </row>
    <row r="530" spans="1:19" s="1" customFormat="1">
      <c r="A530" s="3"/>
      <c r="B530"/>
      <c r="C530"/>
      <c r="D530"/>
      <c r="E530"/>
      <c r="F530"/>
      <c r="G530"/>
      <c r="H530"/>
      <c r="I530"/>
      <c r="J530"/>
      <c r="K530"/>
      <c r="L530"/>
      <c r="M530"/>
      <c r="N530" s="2"/>
      <c r="O530"/>
      <c r="P530"/>
      <c r="Q530"/>
      <c r="R530"/>
      <c r="S530"/>
    </row>
    <row r="531" spans="1:19" s="1" customFormat="1">
      <c r="A531" s="3"/>
      <c r="B531"/>
      <c r="C531"/>
      <c r="D531"/>
      <c r="E531"/>
      <c r="F531"/>
      <c r="G531"/>
      <c r="H531"/>
      <c r="I531"/>
      <c r="J531"/>
      <c r="K531"/>
      <c r="L531"/>
      <c r="M531"/>
      <c r="N531" s="2"/>
      <c r="O531"/>
      <c r="P531"/>
      <c r="Q531"/>
      <c r="R531"/>
      <c r="S531"/>
    </row>
    <row r="532" spans="1:19" s="2" customFormat="1">
      <c r="A532" s="3"/>
      <c r="B532"/>
      <c r="C532"/>
      <c r="D532"/>
      <c r="E532"/>
      <c r="F532"/>
      <c r="G532"/>
      <c r="H532"/>
      <c r="I532"/>
      <c r="J532"/>
      <c r="K532"/>
      <c r="L532"/>
      <c r="M532"/>
      <c r="O532"/>
      <c r="P532"/>
      <c r="Q532"/>
      <c r="R532"/>
      <c r="S532"/>
    </row>
    <row r="533" spans="1:19" s="2" customFormat="1">
      <c r="A533" s="3"/>
      <c r="B533"/>
      <c r="C533"/>
      <c r="D533"/>
      <c r="E533"/>
      <c r="F533"/>
      <c r="G533"/>
      <c r="H533"/>
      <c r="I533"/>
      <c r="J533"/>
      <c r="K533"/>
      <c r="L533"/>
      <c r="M533"/>
      <c r="O533"/>
      <c r="P533"/>
      <c r="Q533"/>
      <c r="R533"/>
      <c r="S533"/>
    </row>
    <row r="534" spans="1:19" s="2" customFormat="1">
      <c r="A534" s="3"/>
      <c r="B534"/>
      <c r="C534"/>
      <c r="D534"/>
      <c r="E534"/>
      <c r="F534"/>
      <c r="G534"/>
      <c r="H534"/>
      <c r="I534"/>
      <c r="J534"/>
      <c r="K534"/>
      <c r="L534"/>
      <c r="M534"/>
      <c r="O534"/>
      <c r="P534"/>
      <c r="Q534"/>
      <c r="R534"/>
      <c r="S534"/>
    </row>
    <row r="535" spans="1:19" s="2" customFormat="1">
      <c r="A535" s="3"/>
      <c r="B535"/>
      <c r="C535"/>
      <c r="D535"/>
      <c r="E535"/>
      <c r="F535"/>
      <c r="G535"/>
      <c r="H535"/>
      <c r="I535"/>
      <c r="J535"/>
      <c r="K535"/>
      <c r="L535"/>
      <c r="M535"/>
      <c r="O535"/>
      <c r="P535"/>
      <c r="Q535"/>
      <c r="R535"/>
      <c r="S535"/>
    </row>
  </sheetData>
  <mergeCells count="53">
    <mergeCell ref="R137:R138"/>
    <mergeCell ref="B104:R104"/>
    <mergeCell ref="R105:R106"/>
    <mergeCell ref="B119:R119"/>
    <mergeCell ref="R120:R121"/>
    <mergeCell ref="B136:R136"/>
    <mergeCell ref="R60:R61"/>
    <mergeCell ref="B74:R74"/>
    <mergeCell ref="R75:R76"/>
    <mergeCell ref="B89:R89"/>
    <mergeCell ref="R90:R91"/>
    <mergeCell ref="B29:R29"/>
    <mergeCell ref="R30:R31"/>
    <mergeCell ref="B44:R44"/>
    <mergeCell ref="R45:R46"/>
    <mergeCell ref="B59:R59"/>
    <mergeCell ref="A10:XFD10"/>
    <mergeCell ref="A2:R2"/>
    <mergeCell ref="R15:R16"/>
    <mergeCell ref="A3:R3"/>
    <mergeCell ref="A4:R4"/>
    <mergeCell ref="A8:E8"/>
    <mergeCell ref="A9:E9"/>
    <mergeCell ref="G6:H6"/>
    <mergeCell ref="A7:E7"/>
    <mergeCell ref="A6:E6"/>
    <mergeCell ref="G5:H5"/>
    <mergeCell ref="A5:E5"/>
    <mergeCell ref="B14:R14"/>
    <mergeCell ref="B151:D151"/>
    <mergeCell ref="E151:G151"/>
    <mergeCell ref="H151:J151"/>
    <mergeCell ref="B152:D152"/>
    <mergeCell ref="B153:D153"/>
    <mergeCell ref="E152:G152"/>
    <mergeCell ref="H152:J152"/>
    <mergeCell ref="E153:G153"/>
    <mergeCell ref="H153:J153"/>
    <mergeCell ref="B154:D154"/>
    <mergeCell ref="B155:D155"/>
    <mergeCell ref="B156:D156"/>
    <mergeCell ref="B157:D157"/>
    <mergeCell ref="B158:D158"/>
    <mergeCell ref="E154:G154"/>
    <mergeCell ref="E155:G155"/>
    <mergeCell ref="E156:G156"/>
    <mergeCell ref="E157:G157"/>
    <mergeCell ref="E158:G158"/>
    <mergeCell ref="H154:J154"/>
    <mergeCell ref="H155:J155"/>
    <mergeCell ref="H156:J156"/>
    <mergeCell ref="H157:J157"/>
    <mergeCell ref="H158:J158"/>
  </mergeCells>
  <phoneticPr fontId="0" type="noConversion"/>
  <conditionalFormatting sqref="O19:O25 O109">
    <cfRule type="expression" dxfId="17" priority="75">
      <formula>O19&gt;P19</formula>
    </cfRule>
    <cfRule type="cellIs" dxfId="16" priority="76" operator="equal">
      <formula>0</formula>
    </cfRule>
  </conditionalFormatting>
  <conditionalFormatting sqref="O34:O40">
    <cfRule type="expression" dxfId="15" priority="17">
      <formula>O34&gt;P34</formula>
    </cfRule>
    <cfRule type="cellIs" dxfId="14" priority="18" operator="equal">
      <formula>0</formula>
    </cfRule>
  </conditionalFormatting>
  <conditionalFormatting sqref="O49:O50 O52:O54">
    <cfRule type="expression" dxfId="13" priority="15">
      <formula>O49&gt;P49</formula>
    </cfRule>
    <cfRule type="cellIs" dxfId="12" priority="16" operator="equal">
      <formula>0</formula>
    </cfRule>
  </conditionalFormatting>
  <conditionalFormatting sqref="O67:O68 O64:O65">
    <cfRule type="expression" dxfId="11" priority="13">
      <formula>O64&gt;P64</formula>
    </cfRule>
    <cfRule type="cellIs" dxfId="10" priority="14" operator="equal">
      <formula>0</formula>
    </cfRule>
  </conditionalFormatting>
  <conditionalFormatting sqref="O84:O85 O80:O81">
    <cfRule type="expression" dxfId="9" priority="11">
      <formula>O80&gt;P80</formula>
    </cfRule>
    <cfRule type="cellIs" dxfId="8" priority="12" operator="equal">
      <formula>0</formula>
    </cfRule>
  </conditionalFormatting>
  <conditionalFormatting sqref="O95:O96 O99:O100">
    <cfRule type="expression" dxfId="7" priority="9">
      <formula>O95&gt;P95</formula>
    </cfRule>
    <cfRule type="cellIs" dxfId="6" priority="10" operator="equal">
      <formula>0</formula>
    </cfRule>
  </conditionalFormatting>
  <conditionalFormatting sqref="O115">
    <cfRule type="expression" dxfId="5" priority="7">
      <formula>O115&gt;P115</formula>
    </cfRule>
    <cfRule type="cellIs" dxfId="4" priority="8" operator="equal">
      <formula>0</formula>
    </cfRule>
  </conditionalFormatting>
  <conditionalFormatting sqref="O124:O130">
    <cfRule type="expression" dxfId="3" priority="5">
      <formula>O124&gt;P124</formula>
    </cfRule>
    <cfRule type="cellIs" dxfId="2" priority="6" operator="equal">
      <formula>0</formula>
    </cfRule>
  </conditionalFormatting>
  <conditionalFormatting sqref="O141:O147">
    <cfRule type="expression" dxfId="1" priority="3">
      <formula>O141&gt;P141</formula>
    </cfRule>
    <cfRule type="cellIs" dxfId="0" priority="4" operator="equal">
      <formula>0</formula>
    </cfRule>
  </conditionalFormatting>
  <printOptions horizontalCentered="1" verticalCentered="1"/>
  <pageMargins left="0.78740157480314965" right="0.78740157480314965" top="0.78740157480314965" bottom="0.78740157480314965" header="0.78740157480314965" footer="0.59055118110236227"/>
  <pageSetup paperSize="9" scale="17" orientation="landscape" useFirstPageNumber="1" r:id="rId1"/>
  <headerFooter alignWithMargins="0">
    <oddFooter>&amp;R&amp;14Page &amp;P+16  of  34</oddFooter>
  </headerFooter>
  <rowBreaks count="3" manualBreakCount="3">
    <brk id="13" max="35" man="1"/>
    <brk id="64" max="35" man="1"/>
    <brk id="417"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ColWidth="11.5703125" defaultRowHeight="15"/>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ColWidth="11.5703125" defaultRowHeight="15"/>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Dasa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dc:creator>
  <cp:lastModifiedBy>whac</cp:lastModifiedBy>
  <cp:lastPrinted>2003-02-24T14:49:30Z</cp:lastPrinted>
  <dcterms:created xsi:type="dcterms:W3CDTF">2001-08-24T10:18:20Z</dcterms:created>
  <dcterms:modified xsi:type="dcterms:W3CDTF">2014-10-10T17:15:01Z</dcterms:modified>
</cp:coreProperties>
</file>